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625" yWindow="45" windowWidth="12030" windowHeight="10050"/>
  </bookViews>
  <sheets>
    <sheet name="大型ｶﾙﾊﾞｰﾄ" sheetId="2" r:id="rId1"/>
  </sheets>
  <definedNames>
    <definedName name="_xlnm._FilterDatabase" localSheetId="0" hidden="1">大型ｶﾙﾊﾞｰﾄ!$B$3:$K$64</definedName>
    <definedName name="_xlnm.Print_Area" localSheetId="0">大型ｶﾙﾊﾞｰﾄ!$A$1:$K$76</definedName>
    <definedName name="_xlnm.Print_Titles" localSheetId="0">大型ｶﾙﾊﾞｰﾄ!$3:$4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2" l="1"/>
  <c r="N27" i="2"/>
  <c r="N22" i="2"/>
  <c r="N16" i="2"/>
  <c r="N17" i="2"/>
  <c r="N15" i="2"/>
  <c r="N10" i="2"/>
  <c r="N11" i="2"/>
  <c r="N12" i="2"/>
  <c r="L75" i="2"/>
  <c r="N7" i="2"/>
  <c r="N6" i="2"/>
  <c r="N5" i="2"/>
  <c r="Q12" i="2" l="1"/>
  <c r="Q4" i="2"/>
  <c r="Q8" i="2"/>
  <c r="Q7" i="2" s="1"/>
  <c r="Q13" i="2" l="1"/>
  <c r="Q11" i="2" s="1"/>
  <c r="Q14" i="2"/>
  <c r="Q5" i="2" l="1"/>
  <c r="Q6" i="2"/>
  <c r="Q9" i="2"/>
  <c r="Q10" i="2"/>
  <c r="Q3" i="2" l="1"/>
</calcChain>
</file>

<file path=xl/sharedStrings.xml><?xml version="1.0" encoding="utf-8"?>
<sst xmlns="http://schemas.openxmlformats.org/spreadsheetml/2006/main" count="583" uniqueCount="208">
  <si>
    <t>Ⅱ</t>
  </si>
  <si>
    <t>Ⅲ</t>
  </si>
  <si>
    <t>判定区分</t>
    <rPh sb="0" eb="2">
      <t>ハンテイ</t>
    </rPh>
    <rPh sb="2" eb="4">
      <t>クブン</t>
    </rPh>
    <phoneticPr fontId="6"/>
  </si>
  <si>
    <t>点検記録</t>
    <rPh sb="2" eb="4">
      <t>キロク</t>
    </rPh>
    <phoneticPr fontId="6"/>
  </si>
  <si>
    <t>行政区域</t>
    <rPh sb="0" eb="2">
      <t>ギョウセイ</t>
    </rPh>
    <rPh sb="2" eb="4">
      <t>クイキ</t>
    </rPh>
    <phoneticPr fontId="6"/>
  </si>
  <si>
    <t>路線名</t>
    <rPh sb="0" eb="2">
      <t>ロセン</t>
    </rPh>
    <rPh sb="2" eb="3">
      <t>メイ</t>
    </rPh>
    <phoneticPr fontId="6"/>
  </si>
  <si>
    <t>施設名(フリガナ）</t>
    <rPh sb="0" eb="2">
      <t>シセツ</t>
    </rPh>
    <phoneticPr fontId="6"/>
  </si>
  <si>
    <t>建設
年次
（西暦）</t>
    <rPh sb="0" eb="2">
      <t>ケンセツ</t>
    </rPh>
    <rPh sb="3" eb="4">
      <t>トシ</t>
    </rPh>
    <rPh sb="7" eb="9">
      <t>セイレキ</t>
    </rPh>
    <phoneticPr fontId="10"/>
  </si>
  <si>
    <t>延長
（ｍ）</t>
    <rPh sb="0" eb="2">
      <t>エンチョウ</t>
    </rPh>
    <phoneticPr fontId="10"/>
  </si>
  <si>
    <t>幅員
（ｍ）</t>
    <rPh sb="0" eb="2">
      <t>フクイン</t>
    </rPh>
    <phoneticPr fontId="10"/>
  </si>
  <si>
    <t>管理者</t>
    <phoneticPr fontId="6"/>
  </si>
  <si>
    <t>管理者名</t>
    <phoneticPr fontId="6"/>
  </si>
  <si>
    <t>都道府県名</t>
    <phoneticPr fontId="6"/>
  </si>
  <si>
    <t>市区町村名</t>
    <phoneticPr fontId="6"/>
  </si>
  <si>
    <t>Ⅰ</t>
  </si>
  <si>
    <t>広島県</t>
  </si>
  <si>
    <t>Ⅲ</t>
    <phoneticPr fontId="1"/>
  </si>
  <si>
    <t>Ⅱ</t>
    <phoneticPr fontId="1"/>
  </si>
  <si>
    <t>Ⅰ</t>
    <phoneticPr fontId="1"/>
  </si>
  <si>
    <t>直轄</t>
    <rPh sb="0" eb="2">
      <t>チョッカツ</t>
    </rPh>
    <phoneticPr fontId="1"/>
  </si>
  <si>
    <t>ネクスコ</t>
    <phoneticPr fontId="1"/>
  </si>
  <si>
    <t>市区町村</t>
    <rPh sb="0" eb="4">
      <t>シクチョウソン</t>
    </rPh>
    <phoneticPr fontId="1"/>
  </si>
  <si>
    <t>本四</t>
    <rPh sb="0" eb="2">
      <t>ホンシ</t>
    </rPh>
    <phoneticPr fontId="1"/>
  </si>
  <si>
    <t>高速道路会社計</t>
    <rPh sb="0" eb="2">
      <t>コウソク</t>
    </rPh>
    <rPh sb="2" eb="4">
      <t>ドウロ</t>
    </rPh>
    <rPh sb="4" eb="6">
      <t>カイシャ</t>
    </rPh>
    <rPh sb="6" eb="7">
      <t>ケイ</t>
    </rPh>
    <phoneticPr fontId="1"/>
  </si>
  <si>
    <t>広島県計</t>
    <rPh sb="0" eb="3">
      <t>ヒロシマケン</t>
    </rPh>
    <rPh sb="3" eb="4">
      <t>ケイ</t>
    </rPh>
    <phoneticPr fontId="1"/>
  </si>
  <si>
    <t>市区町村計</t>
    <rPh sb="0" eb="4">
      <t>シクチョウソン</t>
    </rPh>
    <rPh sb="4" eb="5">
      <t>ケイ</t>
    </rPh>
    <phoneticPr fontId="1"/>
  </si>
  <si>
    <t>平成２７年度　大型カルバート　点検結果（広島県）</t>
    <rPh sb="0" eb="2">
      <t>ヘイセイ</t>
    </rPh>
    <rPh sb="4" eb="6">
      <t>ネンド</t>
    </rPh>
    <rPh sb="7" eb="9">
      <t>オオガタ</t>
    </rPh>
    <rPh sb="15" eb="17">
      <t>テンケン</t>
    </rPh>
    <rPh sb="17" eb="19">
      <t>ケッカ</t>
    </rPh>
    <rPh sb="20" eb="22">
      <t>ヒロシマ</t>
    </rPh>
    <rPh sb="22" eb="23">
      <t>ケン</t>
    </rPh>
    <phoneticPr fontId="6"/>
  </si>
  <si>
    <t>福山市</t>
  </si>
  <si>
    <t>尾道市</t>
  </si>
  <si>
    <t>福山市瀬戸町山北</t>
  </si>
  <si>
    <t>(ﾌｸﾔﾏｼｾﾄﾁｮｳｻﾎﾞｸ)</t>
  </si>
  <si>
    <t>福山市赤坂町</t>
  </si>
  <si>
    <t>(ﾌｸﾔﾏｼｱｶｻｶﾁｮｳ)</t>
  </si>
  <si>
    <t>福山市神村町１</t>
  </si>
  <si>
    <t>(ﾌｸﾔﾏｼｶﾑﾗﾁｮｳ1)</t>
  </si>
  <si>
    <t>福山市神村町２</t>
  </si>
  <si>
    <t>(ﾌｸﾔﾏｼｶﾑﾗﾁｮｳ2)</t>
  </si>
  <si>
    <t>今津３号ＢＯＸ</t>
  </si>
  <si>
    <t>(ｲﾏﾂﾞ3ｺﾞｳﾎﾞｯｸｽ)</t>
  </si>
  <si>
    <t>今津４号ＢＯＸ</t>
  </si>
  <si>
    <t>(ｲﾏﾂﾞ4ｺﾞｳﾎﾞｯｸｽ)</t>
  </si>
  <si>
    <t>西藤東ＢＯＸ</t>
  </si>
  <si>
    <t>(ﾆｼﾌｼﾞﾋｶﾞｼﾎﾞｯｸｽ)</t>
  </si>
  <si>
    <t>西藤西ボックス</t>
  </si>
  <si>
    <t>(ﾆｼﾌｼﾞﾆｼﾎﾞｯｸｽ)</t>
  </si>
  <si>
    <t>追迫ボックス</t>
  </si>
  <si>
    <t>(ｵｲｻｺﾎﾞｯｸｽ)</t>
  </si>
  <si>
    <t>追迫トンネル</t>
  </si>
  <si>
    <t>(ｵｲｻｺﾄﾝﾈﾙ)</t>
  </si>
  <si>
    <t>関屋奥トンネル</t>
  </si>
  <si>
    <t>(ｾｷﾔｵｸﾄﾝﾈﾙ)</t>
  </si>
  <si>
    <t>因島洲江町</t>
  </si>
  <si>
    <t>(ｲﾝﾉｼﾏｽﾉｴﾁｮｳ)</t>
  </si>
  <si>
    <t>瀬戸田町荻</t>
  </si>
  <si>
    <t>(ｾﾄﾀﾞﾁｮｳｵｷﾞ)</t>
  </si>
  <si>
    <t>上甲立－１</t>
  </si>
  <si>
    <t>安芸高田市</t>
  </si>
  <si>
    <t>和南原－２</t>
  </si>
  <si>
    <t>庄原市</t>
  </si>
  <si>
    <t>東広島市</t>
  </si>
  <si>
    <t>広島市西区</t>
  </si>
  <si>
    <t>呉市</t>
  </si>
  <si>
    <t>広島市安佐北区</t>
  </si>
  <si>
    <t>Ｒ１９１号道路ＢＯＸ</t>
  </si>
  <si>
    <t>(ｱｰﾙ191ｺﾞｳﾄﾞｳﾛﾎﾞｯｸｽ)</t>
  </si>
  <si>
    <t>緑井一丁目十番地</t>
  </si>
  <si>
    <t>(ﾐﾄﾞﾘｲｲｯﾁｮｳﾒｼﾞｭｳﾊﾞﾝﾁ)</t>
  </si>
  <si>
    <t>緑井一丁目九番地</t>
  </si>
  <si>
    <t>(ﾐﾄﾞﾘｲｲﾁｮｳﾒ9ﾊﾞﾝﾁ)</t>
  </si>
  <si>
    <t>休山改良</t>
  </si>
  <si>
    <t>(ﾔｽﾐﾔﾏｶｲﾘｮｳ)</t>
  </si>
  <si>
    <t>広島市中区白島北町</t>
  </si>
  <si>
    <t>(ﾋﾛｼﾏｼﾅｶｸﾊｸｼﾏｷﾀﾏﾁ)</t>
  </si>
  <si>
    <t>緑井１丁目</t>
  </si>
  <si>
    <t>(ﾐﾄﾞﾘｲ1ﾁｮｳﾒ)</t>
  </si>
  <si>
    <t>不明</t>
  </si>
  <si>
    <t>広島市安佐南区</t>
  </si>
  <si>
    <t>中国縦貫自動車道</t>
  </si>
  <si>
    <t>一般国道２号（広島岩国道路）</t>
  </si>
  <si>
    <t>山陽自動車道吹田山口線</t>
  </si>
  <si>
    <t>広島市佐伯区</t>
  </si>
  <si>
    <t>廿日市市</t>
  </si>
  <si>
    <t>北広島町</t>
  </si>
  <si>
    <t>千代田-13</t>
  </si>
  <si>
    <t>ﾁﾖﾀﾞ-13</t>
  </si>
  <si>
    <t>B-535</t>
  </si>
  <si>
    <t>中国横断自動車道広島浜田線</t>
  </si>
  <si>
    <t>安佐-12</t>
  </si>
  <si>
    <t>ｱｻ-12</t>
  </si>
  <si>
    <t>千代田-48</t>
  </si>
  <si>
    <t>ﾁﾖﾀﾞ-48</t>
  </si>
  <si>
    <t>安佐-1</t>
  </si>
  <si>
    <t>ｱｻ-1</t>
  </si>
  <si>
    <t>千-大-3</t>
  </si>
  <si>
    <t>ﾁﾖﾀﾞ-ｵｵｱｻ-3</t>
  </si>
  <si>
    <t>千-大-7</t>
  </si>
  <si>
    <t>ﾁﾖﾀﾞ-ｵｵｱｻ-7</t>
  </si>
  <si>
    <t>千-大-11</t>
  </si>
  <si>
    <t>ﾁﾖﾀﾞ-ｵｵｱｻ-11</t>
  </si>
  <si>
    <t>千-大-12</t>
  </si>
  <si>
    <t>ﾁﾖﾀﾞ-ｵｵｱｻ-12</t>
  </si>
  <si>
    <t>千-大-19</t>
  </si>
  <si>
    <t>ﾁﾖﾀﾞ-ｵｵｱｻ-19</t>
  </si>
  <si>
    <t>千-大-28</t>
  </si>
  <si>
    <t>ﾁﾖﾀﾞ-ｵｵｱｻ-28</t>
  </si>
  <si>
    <t>大朝-4</t>
  </si>
  <si>
    <t>ｵｵｱｻ-4</t>
  </si>
  <si>
    <t>大朝-5</t>
  </si>
  <si>
    <t>ｵｵｱｻ-5</t>
  </si>
  <si>
    <t>福山西-2</t>
  </si>
  <si>
    <t>ﾌｸﾔﾏﾆｼ-2</t>
  </si>
  <si>
    <t>福山西-5</t>
  </si>
  <si>
    <t>ﾌｸﾔﾏﾆｼ-5</t>
  </si>
  <si>
    <t>福山西-11</t>
  </si>
  <si>
    <t>ﾌｸﾔﾏﾆｼ-11</t>
  </si>
  <si>
    <t>尾道-3</t>
  </si>
  <si>
    <t>ｵﾉﾐﾁ-3</t>
  </si>
  <si>
    <t>尾道-7</t>
  </si>
  <si>
    <t>ｵﾉﾐﾁ-7</t>
  </si>
  <si>
    <t>河内-3</t>
  </si>
  <si>
    <t>ｺｳﾁ-3</t>
  </si>
  <si>
    <t>河内-7</t>
  </si>
  <si>
    <t>ｺｳﾁ-7</t>
  </si>
  <si>
    <t>河内-11</t>
  </si>
  <si>
    <t>ｺｳﾁ-11</t>
  </si>
  <si>
    <t>河内-15</t>
  </si>
  <si>
    <t>ｺｳﾁ-15</t>
  </si>
  <si>
    <t>高屋-2</t>
    <rPh sb="0" eb="2">
      <t>タカヤ</t>
    </rPh>
    <phoneticPr fontId="7"/>
  </si>
  <si>
    <t>ﾀｶﾔ-2-1</t>
  </si>
  <si>
    <t>高屋-1</t>
    <rPh sb="0" eb="2">
      <t>タカヤ</t>
    </rPh>
    <phoneticPr fontId="7"/>
  </si>
  <si>
    <t>ﾀｶﾔ-1</t>
  </si>
  <si>
    <t>西条-6-1</t>
  </si>
  <si>
    <t>ｻｲｼﾞﾖｳ-6-1</t>
  </si>
  <si>
    <t>西条-14</t>
  </si>
  <si>
    <t>ｻｲｼﾞﾖｳ-14</t>
  </si>
  <si>
    <t>志和-17</t>
  </si>
  <si>
    <t>ｼﾜ-17</t>
  </si>
  <si>
    <t>志和-37</t>
  </si>
  <si>
    <t>ｼﾜ-37</t>
  </si>
  <si>
    <t>志和-40</t>
  </si>
  <si>
    <t>ｼﾜ-40</t>
  </si>
  <si>
    <t>広島東-1</t>
  </si>
  <si>
    <t>ﾋﾛｼﾏﾋｶﾞｼ-1</t>
  </si>
  <si>
    <t>広島東-5</t>
  </si>
  <si>
    <t>ﾋﾛｼﾏﾋｶﾞｼ-5</t>
  </si>
  <si>
    <t>広島東-8</t>
  </si>
  <si>
    <t>ﾋﾛｼﾏﾋｶﾞｼ-8</t>
  </si>
  <si>
    <t>広島東-9</t>
  </si>
  <si>
    <t>ﾋﾛｼﾏﾋｶﾞｼ-9</t>
  </si>
  <si>
    <t>広島東-10</t>
  </si>
  <si>
    <t>ﾋﾛｼﾏﾋｶﾞｼ-10</t>
  </si>
  <si>
    <t>広島南-3</t>
  </si>
  <si>
    <t>ﾋﾛｼﾏﾐﾅﾐ-3</t>
  </si>
  <si>
    <t>広島南-4</t>
  </si>
  <si>
    <t>ﾋﾛｼﾏﾐﾅﾐ-4</t>
  </si>
  <si>
    <t>五日市-2</t>
  </si>
  <si>
    <t>ｲﾂｶｲﾁ-2</t>
  </si>
  <si>
    <t>五日市-13</t>
  </si>
  <si>
    <t>ｲﾂｶｲﾁ-13</t>
  </si>
  <si>
    <t>五日市-30</t>
  </si>
  <si>
    <t>ｲﾂｶｲﾁ-30</t>
  </si>
  <si>
    <t>広島北-11</t>
  </si>
  <si>
    <t>ﾋﾛｼﾏｷﾀ-11</t>
  </si>
  <si>
    <t>五日市-35</t>
  </si>
  <si>
    <t>ｲﾂｶｲﾁ-35</t>
  </si>
  <si>
    <t>1983</t>
  </si>
  <si>
    <t>2001</t>
  </si>
  <si>
    <t>1991</t>
  </si>
  <si>
    <t>1993</t>
  </si>
  <si>
    <t>1990</t>
  </si>
  <si>
    <t>2010</t>
  </si>
  <si>
    <t>1988</t>
  </si>
  <si>
    <t>1987</t>
  </si>
  <si>
    <t>1985</t>
  </si>
  <si>
    <t>向島8カルバート</t>
    <rPh sb="0" eb="2">
      <t>ムカイシマ</t>
    </rPh>
    <phoneticPr fontId="5"/>
  </si>
  <si>
    <t>ﾑｶｲｼﾏ8ｶﾙﾊﾞｰﾄ</t>
  </si>
  <si>
    <t>西瀬戸自動車道</t>
    <rPh sb="0" eb="1">
      <t>ニシ</t>
    </rPh>
    <rPh sb="1" eb="3">
      <t>セト</t>
    </rPh>
    <rPh sb="3" eb="6">
      <t>ジドウシャ</t>
    </rPh>
    <rPh sb="6" eb="7">
      <t>ドウ</t>
    </rPh>
    <phoneticPr fontId="5"/>
  </si>
  <si>
    <t>因島北1カルバート</t>
    <rPh sb="0" eb="2">
      <t>インノシマ</t>
    </rPh>
    <rPh sb="2" eb="3">
      <t>キタ</t>
    </rPh>
    <phoneticPr fontId="5"/>
  </si>
  <si>
    <t>ｲﾝﾉｼﾏｷﾀ1ｶﾙﾊﾞｰﾄ</t>
  </si>
  <si>
    <t>西瀬戸自動車道</t>
    <rPh sb="0" eb="1">
      <t>ニシ</t>
    </rPh>
    <rPh sb="1" eb="3">
      <t>セト</t>
    </rPh>
    <rPh sb="3" eb="6">
      <t>ジドウシャ</t>
    </rPh>
    <rPh sb="6" eb="7">
      <t>ミチ</t>
    </rPh>
    <phoneticPr fontId="5"/>
  </si>
  <si>
    <t>因島南3カルバート</t>
    <rPh sb="0" eb="2">
      <t>インノシマ</t>
    </rPh>
    <rPh sb="2" eb="3">
      <t>ミナミ</t>
    </rPh>
    <phoneticPr fontId="5"/>
  </si>
  <si>
    <t>ｲﾝﾉｼﾏﾐﾅﾐ3ｶﾙﾊﾞｰﾄ</t>
  </si>
  <si>
    <t>広島県</t>
    <rPh sb="0" eb="3">
      <t>ヒロシマケン</t>
    </rPh>
    <phoneticPr fontId="16"/>
  </si>
  <si>
    <t>尾道市</t>
    <rPh sb="0" eb="3">
      <t>オノミチシ</t>
    </rPh>
    <phoneticPr fontId="16"/>
  </si>
  <si>
    <t>(ｱｻﾐﾅﾐｸﾋｶﾞｼﾊﾗｻﾝﾁｮｳﾒ)</t>
  </si>
  <si>
    <t>(ｱｻﾐﾅﾐｸﾅｶｽｼﾞﾖﾝﾁｮｳﾒ)</t>
  </si>
  <si>
    <t>安佐南区中筋四丁目</t>
  </si>
  <si>
    <t>平成２８年６月３０日時点</t>
    <rPh sb="0" eb="2">
      <t>ヘイセイ</t>
    </rPh>
    <rPh sb="4" eb="5">
      <t>ネン</t>
    </rPh>
    <rPh sb="6" eb="7">
      <t>ツキ</t>
    </rPh>
    <rPh sb="9" eb="10">
      <t>ヒ</t>
    </rPh>
    <rPh sb="10" eb="12">
      <t>ジテン</t>
    </rPh>
    <phoneticPr fontId="1"/>
  </si>
  <si>
    <t>国道2号</t>
  </si>
  <si>
    <t>中国横断自動車道 尾道松江線</t>
  </si>
  <si>
    <t>国道54号</t>
  </si>
  <si>
    <t>国道185号</t>
  </si>
  <si>
    <t>西日本高速道路
株式会社</t>
    <rPh sb="0" eb="3">
      <t>ニシニホン</t>
    </rPh>
    <rPh sb="3" eb="5">
      <t>コウソク</t>
    </rPh>
    <rPh sb="5" eb="7">
      <t>ドウロ</t>
    </rPh>
    <rPh sb="8" eb="10">
      <t>カブシキ</t>
    </rPh>
    <rPh sb="10" eb="12">
      <t>カイシャ</t>
    </rPh>
    <phoneticPr fontId="1"/>
  </si>
  <si>
    <t>国道2号(松永道路)</t>
  </si>
  <si>
    <t>国道317号(生口島道路)</t>
  </si>
  <si>
    <t>(ｶﾐｺｳﾀﾁ)</t>
  </si>
  <si>
    <t>(ﾜﾅﾝﾊﾞﾗ)</t>
  </si>
  <si>
    <t>安佐南区東原三丁目</t>
  </si>
  <si>
    <t>中国地方整備局</t>
    <rPh sb="2" eb="4">
      <t>チホウ</t>
    </rPh>
    <rPh sb="4" eb="7">
      <t>セイビキョク</t>
    </rPh>
    <phoneticPr fontId="1"/>
  </si>
  <si>
    <t>本州四国連絡高速道路株式会社</t>
    <rPh sb="0" eb="2">
      <t>ホンシュウ</t>
    </rPh>
    <rPh sb="2" eb="4">
      <t>シコク</t>
    </rPh>
    <rPh sb="4" eb="6">
      <t>レンラク</t>
    </rPh>
    <rPh sb="6" eb="8">
      <t>コウソク</t>
    </rPh>
    <rPh sb="8" eb="10">
      <t>ドウロ</t>
    </rPh>
    <rPh sb="10" eb="12">
      <t>カブシキ</t>
    </rPh>
    <rPh sb="12" eb="14">
      <t>カイシャ</t>
    </rPh>
    <phoneticPr fontId="1"/>
  </si>
  <si>
    <t>吉田－４</t>
  </si>
  <si>
    <t>(ﾖｼﾀﾞ)</t>
  </si>
  <si>
    <t>中国横断自動車道 尾道松江線</t>
    <rPh sb="0" eb="2">
      <t>チュウゴク</t>
    </rPh>
    <rPh sb="2" eb="4">
      <t>オウダン</t>
    </rPh>
    <rPh sb="4" eb="8">
      <t>ジドウシャドウ</t>
    </rPh>
    <phoneticPr fontId="9"/>
  </si>
  <si>
    <t>中国地方整備局</t>
    <rPh sb="0" eb="2">
      <t>チュウゴク</t>
    </rPh>
    <rPh sb="2" eb="4">
      <t>チホウ</t>
    </rPh>
    <rPh sb="4" eb="7">
      <t>セイビキョク</t>
    </rPh>
    <phoneticPr fontId="1"/>
  </si>
  <si>
    <t>島根県</t>
  </si>
  <si>
    <t>雲南市</t>
  </si>
  <si>
    <t>中野－４</t>
  </si>
  <si>
    <t>(ﾅｶﾉ)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</si>
</sst>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8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name val="ＭＳ ゴシック"/>
      <family val="2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color rgb="FFFA7D00"/>
      <name val="ＭＳ ゴシック"/>
      <family val="2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NumberFormat="1" applyFont="1" applyFill="1" applyAlignment="1">
      <alignment vertical="center" shrinkToFit="1"/>
    </xf>
    <xf numFmtId="0" fontId="8" fillId="0" borderId="0" xfId="0" applyNumberFormat="1" applyFont="1" applyFill="1" applyAlignment="1">
      <alignment horizontal="center" vertical="center" shrinkToFit="1"/>
    </xf>
    <xf numFmtId="0" fontId="7" fillId="0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176" fontId="5" fillId="0" borderId="0" xfId="0" applyNumberFormat="1" applyFont="1" applyFill="1" applyAlignment="1">
      <alignment horizontal="right" vertical="center" shrinkToFit="1"/>
    </xf>
    <xf numFmtId="176" fontId="7" fillId="0" borderId="0" xfId="0" applyNumberFormat="1" applyFont="1" applyFill="1" applyAlignment="1">
      <alignment horizontal="right" vertical="center"/>
    </xf>
    <xf numFmtId="0" fontId="7" fillId="0" borderId="0" xfId="0" applyNumberFormat="1" applyFont="1" applyFill="1" applyAlignment="1">
      <alignment vertical="center"/>
    </xf>
    <xf numFmtId="176" fontId="3" fillId="0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>
      <alignment vertical="center"/>
    </xf>
    <xf numFmtId="0" fontId="0" fillId="0" borderId="1" xfId="0" applyFill="1" applyBorder="1" applyAlignment="1">
      <alignment vertical="center" wrapText="1"/>
    </xf>
    <xf numFmtId="0" fontId="13" fillId="0" borderId="0" xfId="0" applyFont="1">
      <alignment vertical="center"/>
    </xf>
    <xf numFmtId="0" fontId="0" fillId="0" borderId="0" xfId="0" applyNumberFormat="1">
      <alignment vertical="center"/>
    </xf>
    <xf numFmtId="0" fontId="4" fillId="0" borderId="0" xfId="0" applyNumberFormat="1" applyFont="1" applyAlignment="1">
      <alignment vertical="center" shrinkToFit="1"/>
    </xf>
    <xf numFmtId="0" fontId="4" fillId="0" borderId="0" xfId="0" applyNumberFormat="1" applyFont="1" applyBorder="1" applyAlignment="1">
      <alignment vertical="center" shrinkToFit="1"/>
    </xf>
    <xf numFmtId="0" fontId="2" fillId="0" borderId="0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  <xf numFmtId="0" fontId="17" fillId="0" borderId="1" xfId="0" applyFont="1" applyFill="1" applyBorder="1" applyAlignment="1" applyProtection="1">
      <alignment horizontal="left"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1" fontId="15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1" fontId="0" fillId="0" borderId="1" xfId="0" applyNumberForma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 wrapText="1" shrinkToFit="1"/>
    </xf>
    <xf numFmtId="176" fontId="2" fillId="0" borderId="1" xfId="0" applyNumberFormat="1" applyFont="1" applyFill="1" applyBorder="1" applyAlignment="1">
      <alignment horizontal="right" vertical="center" wrapText="1" shrinkToFit="1"/>
    </xf>
    <xf numFmtId="0" fontId="5" fillId="0" borderId="9" xfId="0" applyFont="1" applyFill="1" applyBorder="1" applyAlignment="1">
      <alignment horizontal="left" vertical="center" wrapText="1" shrinkToFit="1"/>
    </xf>
    <xf numFmtId="0" fontId="5" fillId="0" borderId="9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8" xfId="0" applyNumberFormat="1" applyFont="1" applyFill="1" applyBorder="1" applyAlignment="1">
      <alignment horizontal="center" vertical="center" wrapText="1" shrinkToFit="1"/>
    </xf>
    <xf numFmtId="0" fontId="5" fillId="2" borderId="7" xfId="0" applyNumberFormat="1" applyFont="1" applyFill="1" applyBorder="1" applyAlignment="1">
      <alignment horizontal="center" vertical="center" shrinkToFit="1"/>
    </xf>
    <xf numFmtId="0" fontId="5" fillId="2" borderId="4" xfId="0" applyNumberFormat="1" applyFont="1" applyFill="1" applyBorder="1" applyAlignment="1">
      <alignment horizontal="center" vertical="center" shrinkToFit="1"/>
    </xf>
    <xf numFmtId="0" fontId="5" fillId="2" borderId="3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shrinkToFi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219075</xdr:colOff>
      <xdr:row>0</xdr:row>
      <xdr:rowOff>76200</xdr:rowOff>
    </xdr:from>
    <xdr:ext cx="878959" cy="325730"/>
    <xdr:sp macro="" textlink="">
      <xdr:nvSpPr>
        <xdr:cNvPr id="3" name="テキスト ボックス 2"/>
        <xdr:cNvSpPr txBox="1"/>
      </xdr:nvSpPr>
      <xdr:spPr>
        <a:xfrm>
          <a:off x="8782050" y="76200"/>
          <a:ext cx="878959" cy="32573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+mn-ea"/>
              <a:ea typeface="+mn-ea"/>
            </a:rPr>
            <a:t>資料２</a:t>
          </a:r>
          <a:r>
            <a:rPr kumimoji="1" lang="en-US" altLang="ja-JP" sz="1400">
              <a:latin typeface="+mn-ea"/>
              <a:ea typeface="+mn-ea"/>
            </a:rPr>
            <a:t>-</a:t>
          </a:r>
          <a:r>
            <a:rPr kumimoji="1" lang="ja-JP" altLang="en-US" sz="1400">
              <a:latin typeface="+mn-ea"/>
              <a:ea typeface="+mn-ea"/>
            </a:rPr>
            <a:t>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5"/>
  <sheetViews>
    <sheetView tabSelected="1" view="pageBreakPreview" topLeftCell="A10" zoomScaleNormal="85" zoomScaleSheetLayoutView="100" workbookViewId="0">
      <selection activeCell="I15" sqref="I15"/>
    </sheetView>
  </sheetViews>
  <sheetFormatPr defaultRowHeight="12"/>
  <cols>
    <col min="1" max="1" width="2.7109375" customWidth="1"/>
    <col min="2" max="3" width="23.28515625" style="1" customWidth="1"/>
    <col min="4" max="4" width="28.7109375" style="1" customWidth="1"/>
    <col min="5" max="5" width="7.5703125" style="16" bestFit="1" customWidth="1"/>
    <col min="6" max="6" width="9" style="16" bestFit="1" customWidth="1"/>
    <col min="7" max="7" width="7.7109375" style="17" customWidth="1"/>
    <col min="8" max="8" width="16.42578125" style="1" bestFit="1" customWidth="1"/>
    <col min="9" max="9" width="9.7109375" style="1" bestFit="1" customWidth="1"/>
    <col min="10" max="10" width="16.42578125" style="1" bestFit="1" customWidth="1"/>
    <col min="11" max="11" width="8.5703125" style="1" bestFit="1" customWidth="1"/>
    <col min="12" max="17" width="0" hidden="1" customWidth="1"/>
  </cols>
  <sheetData>
    <row r="1" spans="1:17" ht="31.5" customHeight="1"/>
    <row r="2" spans="1:17" s="4" customFormat="1" ht="30" customHeight="1">
      <c r="A2" s="9"/>
      <c r="B2" s="8" t="s">
        <v>26</v>
      </c>
      <c r="C2" s="7"/>
      <c r="D2" s="6"/>
      <c r="E2" s="10"/>
      <c r="F2" s="11"/>
      <c r="G2" s="12"/>
      <c r="H2" s="5"/>
      <c r="I2" s="5"/>
      <c r="J2" s="41" t="s">
        <v>187</v>
      </c>
      <c r="K2" s="42"/>
    </row>
    <row r="3" spans="1:17" s="4" customFormat="1" ht="27" customHeight="1">
      <c r="B3" s="44" t="s">
        <v>6</v>
      </c>
      <c r="C3" s="45"/>
      <c r="D3" s="48" t="s">
        <v>5</v>
      </c>
      <c r="E3" s="49" t="s">
        <v>7</v>
      </c>
      <c r="F3" s="49" t="s">
        <v>8</v>
      </c>
      <c r="G3" s="51" t="s">
        <v>9</v>
      </c>
      <c r="H3" s="29" t="s">
        <v>10</v>
      </c>
      <c r="I3" s="43" t="s">
        <v>4</v>
      </c>
      <c r="J3" s="43"/>
      <c r="K3" s="30" t="s">
        <v>3</v>
      </c>
      <c r="P3" s="22" t="s">
        <v>23</v>
      </c>
      <c r="Q3" s="4" t="e">
        <f>SUM(Q4:Q6)</f>
        <v>#REF!</v>
      </c>
    </row>
    <row r="4" spans="1:17" s="4" customFormat="1" ht="27" customHeight="1">
      <c r="B4" s="46"/>
      <c r="C4" s="47"/>
      <c r="D4" s="48"/>
      <c r="E4" s="50"/>
      <c r="F4" s="50"/>
      <c r="G4" s="52"/>
      <c r="H4" s="30" t="s">
        <v>11</v>
      </c>
      <c r="I4" s="31" t="s">
        <v>12</v>
      </c>
      <c r="J4" s="32" t="s">
        <v>13</v>
      </c>
      <c r="K4" s="30" t="s">
        <v>2</v>
      </c>
      <c r="M4" s="22" t="s">
        <v>19</v>
      </c>
      <c r="N4" s="21"/>
      <c r="P4" s="23" t="s">
        <v>16</v>
      </c>
      <c r="Q4" s="4" t="e">
        <f>N10+N15+#REF!+#REF!</f>
        <v>#REF!</v>
      </c>
    </row>
    <row r="5" spans="1:17" ht="27" customHeight="1">
      <c r="B5" s="27" t="s">
        <v>29</v>
      </c>
      <c r="C5" s="27" t="s">
        <v>30</v>
      </c>
      <c r="D5" s="27" t="s">
        <v>188</v>
      </c>
      <c r="E5" s="13">
        <v>1994</v>
      </c>
      <c r="F5" s="14">
        <v>59</v>
      </c>
      <c r="G5" s="14">
        <v>6</v>
      </c>
      <c r="H5" s="27" t="s">
        <v>198</v>
      </c>
      <c r="I5" s="3" t="s">
        <v>15</v>
      </c>
      <c r="J5" s="3" t="s">
        <v>27</v>
      </c>
      <c r="K5" s="2" t="s">
        <v>14</v>
      </c>
      <c r="M5" s="23" t="s">
        <v>18</v>
      </c>
      <c r="N5" s="20">
        <f>COUNTIF($K$5:$K$31,M5)</f>
        <v>20</v>
      </c>
      <c r="P5" s="23" t="s">
        <v>17</v>
      </c>
      <c r="Q5" t="e">
        <f>N11+N16+#REF!+#REF!</f>
        <v>#REF!</v>
      </c>
    </row>
    <row r="6" spans="1:17" ht="27" customHeight="1">
      <c r="B6" s="27" t="s">
        <v>31</v>
      </c>
      <c r="C6" s="27" t="s">
        <v>32</v>
      </c>
      <c r="D6" s="27" t="s">
        <v>188</v>
      </c>
      <c r="E6" s="15">
        <v>1994</v>
      </c>
      <c r="F6" s="14">
        <v>67</v>
      </c>
      <c r="G6" s="14">
        <v>9</v>
      </c>
      <c r="H6" s="27" t="s">
        <v>198</v>
      </c>
      <c r="I6" s="3" t="s">
        <v>15</v>
      </c>
      <c r="J6" s="3" t="s">
        <v>27</v>
      </c>
      <c r="K6" s="2" t="s">
        <v>14</v>
      </c>
      <c r="M6" s="23" t="s">
        <v>17</v>
      </c>
      <c r="N6" s="20">
        <f>COUNTIF($K$5:$K$31,M6)</f>
        <v>7</v>
      </c>
      <c r="P6" s="23" t="s">
        <v>18</v>
      </c>
      <c r="Q6" t="e">
        <f>N12+N17+#REF!+#REF!</f>
        <v>#REF!</v>
      </c>
    </row>
    <row r="7" spans="1:17" ht="27" customHeight="1">
      <c r="B7" s="27" t="s">
        <v>33</v>
      </c>
      <c r="C7" s="27" t="s">
        <v>34</v>
      </c>
      <c r="D7" s="27" t="s">
        <v>188</v>
      </c>
      <c r="E7" s="15">
        <v>1993</v>
      </c>
      <c r="F7" s="14">
        <v>23</v>
      </c>
      <c r="G7" s="14">
        <v>7</v>
      </c>
      <c r="H7" s="27" t="s">
        <v>198</v>
      </c>
      <c r="I7" s="3" t="s">
        <v>15</v>
      </c>
      <c r="J7" s="3" t="s">
        <v>27</v>
      </c>
      <c r="K7" s="2" t="s">
        <v>14</v>
      </c>
      <c r="M7" s="23" t="s">
        <v>16</v>
      </c>
      <c r="N7" s="20">
        <f>COUNTIF($K$5:$K$31,M7)</f>
        <v>0</v>
      </c>
      <c r="P7" s="23" t="s">
        <v>24</v>
      </c>
      <c r="Q7" t="e">
        <f>SUM(Q8:Q10)</f>
        <v>#REF!</v>
      </c>
    </row>
    <row r="8" spans="1:17" ht="27" customHeight="1">
      <c r="B8" s="27" t="s">
        <v>35</v>
      </c>
      <c r="C8" s="27" t="s">
        <v>36</v>
      </c>
      <c r="D8" s="27" t="s">
        <v>188</v>
      </c>
      <c r="E8" s="15">
        <v>1996</v>
      </c>
      <c r="F8" s="14">
        <v>67</v>
      </c>
      <c r="G8" s="14">
        <v>8</v>
      </c>
      <c r="H8" s="27" t="s">
        <v>198</v>
      </c>
      <c r="I8" s="3" t="s">
        <v>15</v>
      </c>
      <c r="J8" s="3" t="s">
        <v>27</v>
      </c>
      <c r="K8" s="2" t="s">
        <v>14</v>
      </c>
      <c r="P8" s="23" t="s">
        <v>16</v>
      </c>
      <c r="Q8" t="e">
        <f>#REF!+#REF!</f>
        <v>#REF!</v>
      </c>
    </row>
    <row r="9" spans="1:17" ht="27" customHeight="1">
      <c r="B9" s="27" t="s">
        <v>37</v>
      </c>
      <c r="C9" s="27" t="s">
        <v>38</v>
      </c>
      <c r="D9" s="27" t="s">
        <v>188</v>
      </c>
      <c r="E9" s="15">
        <v>1985</v>
      </c>
      <c r="F9" s="14">
        <v>95</v>
      </c>
      <c r="G9" s="14">
        <v>7</v>
      </c>
      <c r="H9" s="27" t="s">
        <v>198</v>
      </c>
      <c r="I9" s="3" t="s">
        <v>15</v>
      </c>
      <c r="J9" s="3" t="s">
        <v>27</v>
      </c>
      <c r="K9" s="2" t="s">
        <v>0</v>
      </c>
      <c r="M9" s="22" t="s">
        <v>20</v>
      </c>
      <c r="N9" s="21"/>
      <c r="P9" s="23" t="s">
        <v>17</v>
      </c>
      <c r="Q9" t="e">
        <f>#REF!+#REF!</f>
        <v>#REF!</v>
      </c>
    </row>
    <row r="10" spans="1:17" ht="27" customHeight="1">
      <c r="B10" s="27" t="s">
        <v>39</v>
      </c>
      <c r="C10" s="27" t="s">
        <v>40</v>
      </c>
      <c r="D10" s="27" t="s">
        <v>193</v>
      </c>
      <c r="E10" s="15">
        <v>1985</v>
      </c>
      <c r="F10" s="14">
        <v>35</v>
      </c>
      <c r="G10" s="14">
        <v>7</v>
      </c>
      <c r="H10" s="27" t="s">
        <v>198</v>
      </c>
      <c r="I10" s="3" t="s">
        <v>15</v>
      </c>
      <c r="J10" s="3" t="s">
        <v>27</v>
      </c>
      <c r="K10" s="2" t="s">
        <v>0</v>
      </c>
      <c r="M10" s="23" t="s">
        <v>18</v>
      </c>
      <c r="N10" s="20">
        <f t="shared" ref="N10:N11" si="0">COUNTIF($K$32:$K$72,M10)</f>
        <v>1</v>
      </c>
      <c r="P10" s="23" t="s">
        <v>18</v>
      </c>
      <c r="Q10" t="e">
        <f>#REF!+#REF!</f>
        <v>#REF!</v>
      </c>
    </row>
    <row r="11" spans="1:17" ht="27" customHeight="1">
      <c r="B11" s="27" t="s">
        <v>41</v>
      </c>
      <c r="C11" s="27" t="s">
        <v>42</v>
      </c>
      <c r="D11" s="27" t="s">
        <v>193</v>
      </c>
      <c r="E11" s="15">
        <v>1985</v>
      </c>
      <c r="F11" s="14">
        <v>52</v>
      </c>
      <c r="G11" s="14">
        <v>8</v>
      </c>
      <c r="H11" s="27" t="s">
        <v>198</v>
      </c>
      <c r="I11" s="3" t="s">
        <v>15</v>
      </c>
      <c r="J11" s="3" t="s">
        <v>28</v>
      </c>
      <c r="K11" s="2" t="s">
        <v>14</v>
      </c>
      <c r="M11" s="23" t="s">
        <v>17</v>
      </c>
      <c r="N11" s="20">
        <f t="shared" si="0"/>
        <v>31</v>
      </c>
      <c r="P11" s="23" t="s">
        <v>25</v>
      </c>
      <c r="Q11" t="e">
        <f>SUM(Q12:Q14)</f>
        <v>#REF!</v>
      </c>
    </row>
    <row r="12" spans="1:17" ht="27" customHeight="1">
      <c r="B12" s="27" t="s">
        <v>43</v>
      </c>
      <c r="C12" s="27" t="s">
        <v>44</v>
      </c>
      <c r="D12" s="27" t="s">
        <v>193</v>
      </c>
      <c r="E12" s="15">
        <v>1980</v>
      </c>
      <c r="F12" s="14">
        <v>52</v>
      </c>
      <c r="G12" s="14">
        <v>7</v>
      </c>
      <c r="H12" s="27" t="s">
        <v>198</v>
      </c>
      <c r="I12" s="3" t="s">
        <v>15</v>
      </c>
      <c r="J12" s="3" t="s">
        <v>28</v>
      </c>
      <c r="K12" s="2" t="s">
        <v>0</v>
      </c>
      <c r="M12" s="23" t="s">
        <v>16</v>
      </c>
      <c r="N12" s="20">
        <f>COUNTIF($K$32:$K$72,M12)</f>
        <v>9</v>
      </c>
      <c r="P12" s="23" t="s">
        <v>16</v>
      </c>
      <c r="Q12" t="e">
        <f>N22+#REF!+#REF!+#REF!</f>
        <v>#REF!</v>
      </c>
    </row>
    <row r="13" spans="1:17" ht="27" customHeight="1">
      <c r="B13" s="27" t="s">
        <v>45</v>
      </c>
      <c r="C13" s="27" t="s">
        <v>46</v>
      </c>
      <c r="D13" s="27" t="s">
        <v>193</v>
      </c>
      <c r="E13" s="15">
        <v>1982</v>
      </c>
      <c r="F13" s="14">
        <v>32</v>
      </c>
      <c r="G13" s="14">
        <v>7</v>
      </c>
      <c r="H13" s="27" t="s">
        <v>198</v>
      </c>
      <c r="I13" s="3" t="s">
        <v>15</v>
      </c>
      <c r="J13" s="3" t="s">
        <v>28</v>
      </c>
      <c r="K13" s="2" t="s">
        <v>0</v>
      </c>
      <c r="P13" s="23" t="s">
        <v>17</v>
      </c>
      <c r="Q13" t="e">
        <f>N23+#REF!+#REF!</f>
        <v>#REF!</v>
      </c>
    </row>
    <row r="14" spans="1:17" ht="27" customHeight="1">
      <c r="B14" s="27" t="s">
        <v>47</v>
      </c>
      <c r="C14" s="27" t="s">
        <v>48</v>
      </c>
      <c r="D14" s="27" t="s">
        <v>193</v>
      </c>
      <c r="E14" s="15">
        <v>1982</v>
      </c>
      <c r="F14" s="14">
        <v>98</v>
      </c>
      <c r="G14" s="14">
        <v>8</v>
      </c>
      <c r="H14" s="27" t="s">
        <v>198</v>
      </c>
      <c r="I14" s="3" t="s">
        <v>15</v>
      </c>
      <c r="J14" s="3" t="s">
        <v>28</v>
      </c>
      <c r="K14" s="2" t="s">
        <v>14</v>
      </c>
      <c r="M14" s="22" t="s">
        <v>22</v>
      </c>
      <c r="N14" s="21"/>
      <c r="P14" s="23" t="s">
        <v>18</v>
      </c>
      <c r="Q14" t="e">
        <f>N27+#REF!+#REF!</f>
        <v>#REF!</v>
      </c>
    </row>
    <row r="15" spans="1:17" ht="27" customHeight="1">
      <c r="B15" s="27" t="s">
        <v>49</v>
      </c>
      <c r="C15" s="27" t="s">
        <v>50</v>
      </c>
      <c r="D15" s="27" t="s">
        <v>193</v>
      </c>
      <c r="E15" s="15">
        <v>1982</v>
      </c>
      <c r="F15" s="14">
        <v>79</v>
      </c>
      <c r="G15" s="14">
        <v>6</v>
      </c>
      <c r="H15" s="27" t="s">
        <v>198</v>
      </c>
      <c r="I15" s="3" t="s">
        <v>15</v>
      </c>
      <c r="J15" s="3" t="s">
        <v>28</v>
      </c>
      <c r="K15" s="2" t="s">
        <v>14</v>
      </c>
      <c r="M15" s="23" t="s">
        <v>18</v>
      </c>
      <c r="N15" s="20">
        <f>COUNTIF($K$73:$K$75,M15)</f>
        <v>3</v>
      </c>
    </row>
    <row r="16" spans="1:17" ht="27" customHeight="1">
      <c r="B16" s="27" t="s">
        <v>51</v>
      </c>
      <c r="C16" s="27" t="s">
        <v>52</v>
      </c>
      <c r="D16" s="27" t="s">
        <v>194</v>
      </c>
      <c r="E16" s="15">
        <v>2004</v>
      </c>
      <c r="F16" s="14">
        <v>31</v>
      </c>
      <c r="G16" s="14">
        <v>7</v>
      </c>
      <c r="H16" s="27" t="s">
        <v>198</v>
      </c>
      <c r="I16" s="3" t="s">
        <v>15</v>
      </c>
      <c r="J16" s="3" t="s">
        <v>28</v>
      </c>
      <c r="K16" s="2" t="s">
        <v>14</v>
      </c>
      <c r="M16" s="23" t="s">
        <v>17</v>
      </c>
      <c r="N16" s="20">
        <f t="shared" ref="N16:N17" si="1">COUNTIF($K$73:$K$75,M16)</f>
        <v>0</v>
      </c>
    </row>
    <row r="17" spans="2:14" ht="27" customHeight="1">
      <c r="B17" s="27" t="s">
        <v>53</v>
      </c>
      <c r="C17" s="27" t="s">
        <v>54</v>
      </c>
      <c r="D17" s="27" t="s">
        <v>194</v>
      </c>
      <c r="E17" s="15">
        <v>2003</v>
      </c>
      <c r="F17" s="14">
        <v>35</v>
      </c>
      <c r="G17" s="14">
        <v>7</v>
      </c>
      <c r="H17" s="27" t="s">
        <v>198</v>
      </c>
      <c r="I17" s="3" t="s">
        <v>15</v>
      </c>
      <c r="J17" s="3" t="s">
        <v>28</v>
      </c>
      <c r="K17" s="2" t="s">
        <v>14</v>
      </c>
      <c r="M17" s="23" t="s">
        <v>16</v>
      </c>
      <c r="N17" s="20">
        <f t="shared" si="1"/>
        <v>0</v>
      </c>
    </row>
    <row r="18" spans="2:14" ht="27" customHeight="1">
      <c r="B18" s="27" t="s">
        <v>55</v>
      </c>
      <c r="C18" s="27" t="s">
        <v>195</v>
      </c>
      <c r="D18" s="27" t="s">
        <v>190</v>
      </c>
      <c r="E18" s="13">
        <v>1970</v>
      </c>
      <c r="F18" s="14">
        <v>18</v>
      </c>
      <c r="G18" s="14">
        <v>6</v>
      </c>
      <c r="H18" s="27" t="s">
        <v>198</v>
      </c>
      <c r="I18" s="3" t="s">
        <v>15</v>
      </c>
      <c r="J18" s="3" t="s">
        <v>56</v>
      </c>
      <c r="K18" s="2" t="s">
        <v>14</v>
      </c>
    </row>
    <row r="19" spans="2:14" ht="27" customHeight="1">
      <c r="B19" s="27" t="s">
        <v>200</v>
      </c>
      <c r="C19" s="27" t="s">
        <v>201</v>
      </c>
      <c r="D19" s="27" t="s">
        <v>202</v>
      </c>
      <c r="E19" s="39">
        <v>2013</v>
      </c>
      <c r="F19" s="40">
        <v>100</v>
      </c>
      <c r="G19" s="40">
        <v>10</v>
      </c>
      <c r="H19" s="53" t="s">
        <v>203</v>
      </c>
      <c r="I19" s="27" t="s">
        <v>204</v>
      </c>
      <c r="J19" s="27" t="s">
        <v>205</v>
      </c>
      <c r="K19" s="2" t="s">
        <v>0</v>
      </c>
    </row>
    <row r="20" spans="2:14" ht="27" customHeight="1">
      <c r="B20" s="27" t="s">
        <v>206</v>
      </c>
      <c r="C20" s="27" t="s">
        <v>207</v>
      </c>
      <c r="D20" s="27" t="s">
        <v>202</v>
      </c>
      <c r="E20" s="39">
        <v>2008</v>
      </c>
      <c r="F20" s="40">
        <v>59.5</v>
      </c>
      <c r="G20" s="40">
        <v>5.5</v>
      </c>
      <c r="H20" s="53" t="s">
        <v>203</v>
      </c>
      <c r="I20" s="27" t="s">
        <v>204</v>
      </c>
      <c r="J20" s="27" t="s">
        <v>205</v>
      </c>
      <c r="K20" s="2" t="s">
        <v>14</v>
      </c>
    </row>
    <row r="21" spans="2:14" ht="27" customHeight="1">
      <c r="B21" s="27" t="s">
        <v>57</v>
      </c>
      <c r="C21" s="27" t="s">
        <v>196</v>
      </c>
      <c r="D21" s="27" t="s">
        <v>189</v>
      </c>
      <c r="E21" s="15">
        <v>2008</v>
      </c>
      <c r="F21" s="14">
        <v>22</v>
      </c>
      <c r="G21" s="14">
        <v>7</v>
      </c>
      <c r="H21" s="27" t="s">
        <v>198</v>
      </c>
      <c r="I21" s="3" t="s">
        <v>15</v>
      </c>
      <c r="J21" s="3" t="s">
        <v>58</v>
      </c>
      <c r="K21" s="2" t="s">
        <v>14</v>
      </c>
      <c r="M21" s="22" t="s">
        <v>21</v>
      </c>
      <c r="N21" s="21"/>
    </row>
    <row r="22" spans="2:14" ht="27" customHeight="1">
      <c r="B22" s="27" t="s">
        <v>197</v>
      </c>
      <c r="C22" s="27" t="s">
        <v>184</v>
      </c>
      <c r="D22" s="27" t="s">
        <v>190</v>
      </c>
      <c r="E22" s="15">
        <v>1994</v>
      </c>
      <c r="F22" s="14">
        <v>44</v>
      </c>
      <c r="G22" s="14">
        <v>6</v>
      </c>
      <c r="H22" s="27" t="s">
        <v>198</v>
      </c>
      <c r="I22" s="3" t="s">
        <v>15</v>
      </c>
      <c r="J22" s="3" t="s">
        <v>76</v>
      </c>
      <c r="K22" s="2" t="s">
        <v>14</v>
      </c>
      <c r="M22" s="23" t="s">
        <v>18</v>
      </c>
      <c r="N22" s="20">
        <f>COUNTIF($K$76:$K$77,M22)</f>
        <v>0</v>
      </c>
    </row>
    <row r="23" spans="2:14" ht="27" customHeight="1">
      <c r="B23" s="27" t="s">
        <v>186</v>
      </c>
      <c r="C23" s="27" t="s">
        <v>185</v>
      </c>
      <c r="D23" s="27" t="s">
        <v>190</v>
      </c>
      <c r="E23" s="15">
        <v>1994</v>
      </c>
      <c r="F23" s="14">
        <v>17</v>
      </c>
      <c r="G23" s="14">
        <v>12</v>
      </c>
      <c r="H23" s="27" t="s">
        <v>198</v>
      </c>
      <c r="I23" s="3" t="s">
        <v>15</v>
      </c>
      <c r="J23" s="3" t="s">
        <v>76</v>
      </c>
      <c r="K23" s="2" t="s">
        <v>14</v>
      </c>
      <c r="M23" s="23" t="s">
        <v>17</v>
      </c>
      <c r="N23" s="20">
        <f t="shared" ref="N23:N27" si="2">COUNTIF($K$76:$K$77,M23)</f>
        <v>0</v>
      </c>
    </row>
    <row r="24" spans="2:14" ht="27" customHeight="1">
      <c r="B24" s="28" t="s">
        <v>186</v>
      </c>
      <c r="C24" s="28" t="s">
        <v>185</v>
      </c>
      <c r="D24" s="28" t="s">
        <v>190</v>
      </c>
      <c r="E24" s="18">
        <v>1994</v>
      </c>
      <c r="F24" s="18">
        <v>26</v>
      </c>
      <c r="G24" s="18">
        <v>12</v>
      </c>
      <c r="H24" s="27" t="s">
        <v>198</v>
      </c>
      <c r="I24" s="3" t="s">
        <v>15</v>
      </c>
      <c r="J24" s="18" t="s">
        <v>76</v>
      </c>
      <c r="K24" s="2" t="s">
        <v>14</v>
      </c>
      <c r="M24" s="23"/>
      <c r="N24" s="20"/>
    </row>
    <row r="25" spans="2:14" ht="27" customHeight="1">
      <c r="B25" s="28" t="s">
        <v>63</v>
      </c>
      <c r="C25" s="28" t="s">
        <v>64</v>
      </c>
      <c r="D25" s="28" t="s">
        <v>190</v>
      </c>
      <c r="E25" s="18">
        <v>1994</v>
      </c>
      <c r="F25" s="18">
        <v>85</v>
      </c>
      <c r="G25" s="18">
        <v>9</v>
      </c>
      <c r="H25" s="27" t="s">
        <v>198</v>
      </c>
      <c r="I25" s="3" t="s">
        <v>15</v>
      </c>
      <c r="J25" s="18" t="s">
        <v>76</v>
      </c>
      <c r="K25" s="2" t="s">
        <v>14</v>
      </c>
      <c r="M25" s="23"/>
      <c r="N25" s="20"/>
    </row>
    <row r="26" spans="2:14" ht="27" customHeight="1">
      <c r="B26" s="28" t="s">
        <v>65</v>
      </c>
      <c r="C26" s="28" t="s">
        <v>66</v>
      </c>
      <c r="D26" s="28" t="s">
        <v>190</v>
      </c>
      <c r="E26" s="18" t="s">
        <v>75</v>
      </c>
      <c r="F26" s="18">
        <v>43</v>
      </c>
      <c r="G26" s="18">
        <v>6</v>
      </c>
      <c r="H26" s="27" t="s">
        <v>198</v>
      </c>
      <c r="I26" s="3" t="s">
        <v>15</v>
      </c>
      <c r="J26" s="18" t="s">
        <v>76</v>
      </c>
      <c r="K26" s="2" t="s">
        <v>14</v>
      </c>
      <c r="M26" s="23"/>
      <c r="N26" s="20"/>
    </row>
    <row r="27" spans="2:14" ht="27" customHeight="1">
      <c r="B27" s="33" t="s">
        <v>67</v>
      </c>
      <c r="C27" s="33" t="s">
        <v>68</v>
      </c>
      <c r="D27" s="33" t="s">
        <v>190</v>
      </c>
      <c r="E27" s="26" t="s">
        <v>75</v>
      </c>
      <c r="F27" s="26">
        <v>75</v>
      </c>
      <c r="G27" s="26">
        <v>6</v>
      </c>
      <c r="H27" s="27" t="s">
        <v>198</v>
      </c>
      <c r="I27" s="24" t="s">
        <v>15</v>
      </c>
      <c r="J27" s="24" t="s">
        <v>76</v>
      </c>
      <c r="K27" s="25" t="s">
        <v>0</v>
      </c>
      <c r="M27" s="23" t="s">
        <v>16</v>
      </c>
      <c r="N27" s="20">
        <f t="shared" si="2"/>
        <v>0</v>
      </c>
    </row>
    <row r="28" spans="2:14" ht="27" customHeight="1">
      <c r="B28" s="33" t="s">
        <v>69</v>
      </c>
      <c r="C28" s="33" t="s">
        <v>70</v>
      </c>
      <c r="D28" s="33" t="s">
        <v>191</v>
      </c>
      <c r="E28" s="26">
        <v>2001</v>
      </c>
      <c r="F28" s="26">
        <v>39</v>
      </c>
      <c r="G28" s="26">
        <v>8</v>
      </c>
      <c r="H28" s="27" t="s">
        <v>198</v>
      </c>
      <c r="I28" s="24" t="s">
        <v>15</v>
      </c>
      <c r="J28" s="24" t="s">
        <v>61</v>
      </c>
      <c r="K28" s="25" t="s">
        <v>14</v>
      </c>
    </row>
    <row r="29" spans="2:14" ht="27" customHeight="1">
      <c r="B29" s="33" t="s">
        <v>69</v>
      </c>
      <c r="C29" s="33" t="s">
        <v>70</v>
      </c>
      <c r="D29" s="33" t="s">
        <v>191</v>
      </c>
      <c r="E29" s="26">
        <v>2001</v>
      </c>
      <c r="F29" s="26">
        <v>79</v>
      </c>
      <c r="G29" s="26">
        <v>8</v>
      </c>
      <c r="H29" s="27" t="s">
        <v>198</v>
      </c>
      <c r="I29" s="24" t="s">
        <v>15</v>
      </c>
      <c r="J29" s="24" t="s">
        <v>61</v>
      </c>
      <c r="K29" s="25" t="s">
        <v>14</v>
      </c>
    </row>
    <row r="30" spans="2:14" ht="27" customHeight="1">
      <c r="B30" s="33" t="s">
        <v>71</v>
      </c>
      <c r="C30" s="33" t="s">
        <v>72</v>
      </c>
      <c r="D30" s="33" t="s">
        <v>190</v>
      </c>
      <c r="E30" s="26">
        <v>1994</v>
      </c>
      <c r="F30" s="26">
        <v>17</v>
      </c>
      <c r="G30" s="26">
        <v>6</v>
      </c>
      <c r="H30" s="27" t="s">
        <v>198</v>
      </c>
      <c r="I30" s="24" t="s">
        <v>15</v>
      </c>
      <c r="J30" s="24" t="s">
        <v>60</v>
      </c>
      <c r="K30" s="25" t="s">
        <v>0</v>
      </c>
    </row>
    <row r="31" spans="2:14" ht="27" customHeight="1">
      <c r="B31" s="33" t="s">
        <v>73</v>
      </c>
      <c r="C31" s="33" t="s">
        <v>74</v>
      </c>
      <c r="D31" s="33" t="s">
        <v>190</v>
      </c>
      <c r="E31" s="26" t="s">
        <v>75</v>
      </c>
      <c r="F31" s="26">
        <v>76</v>
      </c>
      <c r="G31" s="26">
        <v>12</v>
      </c>
      <c r="H31" s="27" t="s">
        <v>198</v>
      </c>
      <c r="I31" s="24" t="s">
        <v>15</v>
      </c>
      <c r="J31" s="24" t="s">
        <v>76</v>
      </c>
      <c r="K31" s="25" t="s">
        <v>14</v>
      </c>
    </row>
    <row r="32" spans="2:14" ht="27" customHeight="1">
      <c r="B32" s="27" t="s">
        <v>83</v>
      </c>
      <c r="C32" s="27" t="s">
        <v>84</v>
      </c>
      <c r="D32" s="27" t="s">
        <v>77</v>
      </c>
      <c r="E32" s="15" t="s">
        <v>165</v>
      </c>
      <c r="F32" s="35">
        <v>36.6</v>
      </c>
      <c r="G32" s="36">
        <v>11.6</v>
      </c>
      <c r="H32" s="34" t="s">
        <v>192</v>
      </c>
      <c r="I32" s="3" t="s">
        <v>15</v>
      </c>
      <c r="J32" s="3" t="s">
        <v>82</v>
      </c>
      <c r="K32" s="2" t="s">
        <v>1</v>
      </c>
    </row>
    <row r="33" spans="2:11" ht="27" customHeight="1">
      <c r="B33" s="27" t="s">
        <v>85</v>
      </c>
      <c r="C33" s="27" t="s">
        <v>85</v>
      </c>
      <c r="D33" s="27" t="s">
        <v>86</v>
      </c>
      <c r="E33" s="15" t="s">
        <v>166</v>
      </c>
      <c r="F33" s="35">
        <v>13.7</v>
      </c>
      <c r="G33" s="36">
        <v>9.1</v>
      </c>
      <c r="H33" s="34" t="s">
        <v>192</v>
      </c>
      <c r="I33" s="3" t="s">
        <v>15</v>
      </c>
      <c r="J33" s="3" t="s">
        <v>76</v>
      </c>
      <c r="K33" s="2" t="s">
        <v>0</v>
      </c>
    </row>
    <row r="34" spans="2:11" ht="27" customHeight="1">
      <c r="B34" s="27" t="s">
        <v>87</v>
      </c>
      <c r="C34" s="27" t="s">
        <v>88</v>
      </c>
      <c r="D34" s="27" t="s">
        <v>86</v>
      </c>
      <c r="E34" s="15" t="s">
        <v>165</v>
      </c>
      <c r="F34" s="35">
        <v>70.599999999999994</v>
      </c>
      <c r="G34" s="36">
        <v>14.8</v>
      </c>
      <c r="H34" s="34" t="s">
        <v>192</v>
      </c>
      <c r="I34" s="3" t="s">
        <v>15</v>
      </c>
      <c r="J34" s="3" t="s">
        <v>62</v>
      </c>
      <c r="K34" s="2" t="s">
        <v>0</v>
      </c>
    </row>
    <row r="35" spans="2:11" ht="27" customHeight="1">
      <c r="B35" s="27" t="s">
        <v>89</v>
      </c>
      <c r="C35" s="27" t="s">
        <v>90</v>
      </c>
      <c r="D35" s="27" t="s">
        <v>86</v>
      </c>
      <c r="E35" s="15" t="s">
        <v>165</v>
      </c>
      <c r="F35" s="35">
        <v>115.5</v>
      </c>
      <c r="G35" s="36">
        <v>15.8</v>
      </c>
      <c r="H35" s="34" t="s">
        <v>192</v>
      </c>
      <c r="I35" s="3" t="s">
        <v>15</v>
      </c>
      <c r="J35" s="3" t="s">
        <v>62</v>
      </c>
      <c r="K35" s="2" t="s">
        <v>14</v>
      </c>
    </row>
    <row r="36" spans="2:11" ht="27" customHeight="1">
      <c r="B36" s="27" t="s">
        <v>91</v>
      </c>
      <c r="C36" s="27" t="s">
        <v>92</v>
      </c>
      <c r="D36" s="27" t="s">
        <v>86</v>
      </c>
      <c r="E36" s="15" t="s">
        <v>165</v>
      </c>
      <c r="F36" s="35">
        <v>13.6</v>
      </c>
      <c r="G36" s="36">
        <v>32.76</v>
      </c>
      <c r="H36" s="34" t="s">
        <v>192</v>
      </c>
      <c r="I36" s="3" t="s">
        <v>15</v>
      </c>
      <c r="J36" s="3" t="s">
        <v>62</v>
      </c>
      <c r="K36" s="2" t="s">
        <v>0</v>
      </c>
    </row>
    <row r="37" spans="2:11" ht="27" customHeight="1">
      <c r="B37" s="27" t="s">
        <v>93</v>
      </c>
      <c r="C37" s="27" t="s">
        <v>94</v>
      </c>
      <c r="D37" s="27" t="s">
        <v>86</v>
      </c>
      <c r="E37" s="15" t="s">
        <v>167</v>
      </c>
      <c r="F37" s="35">
        <v>37.799999999999997</v>
      </c>
      <c r="G37" s="36">
        <v>10.4</v>
      </c>
      <c r="H37" s="34" t="s">
        <v>192</v>
      </c>
      <c r="I37" s="3" t="s">
        <v>15</v>
      </c>
      <c r="J37" s="3" t="s">
        <v>82</v>
      </c>
      <c r="K37" s="2" t="s">
        <v>0</v>
      </c>
    </row>
    <row r="38" spans="2:11" ht="27" customHeight="1">
      <c r="B38" s="27" t="s">
        <v>95</v>
      </c>
      <c r="C38" s="27" t="s">
        <v>96</v>
      </c>
      <c r="D38" s="27" t="s">
        <v>86</v>
      </c>
      <c r="E38" s="15" t="s">
        <v>167</v>
      </c>
      <c r="F38" s="35">
        <v>26.3</v>
      </c>
      <c r="G38" s="36">
        <v>14.5</v>
      </c>
      <c r="H38" s="34" t="s">
        <v>192</v>
      </c>
      <c r="I38" s="3" t="s">
        <v>15</v>
      </c>
      <c r="J38" s="3" t="s">
        <v>82</v>
      </c>
      <c r="K38" s="2" t="s">
        <v>0</v>
      </c>
    </row>
    <row r="39" spans="2:11" ht="27" customHeight="1">
      <c r="B39" s="27" t="s">
        <v>97</v>
      </c>
      <c r="C39" s="27" t="s">
        <v>98</v>
      </c>
      <c r="D39" s="27" t="s">
        <v>86</v>
      </c>
      <c r="E39" s="15" t="s">
        <v>167</v>
      </c>
      <c r="F39" s="35">
        <v>32.200000000000003</v>
      </c>
      <c r="G39" s="36">
        <v>9.6999999999999993</v>
      </c>
      <c r="H39" s="34" t="s">
        <v>192</v>
      </c>
      <c r="I39" s="3" t="s">
        <v>15</v>
      </c>
      <c r="J39" s="3" t="s">
        <v>82</v>
      </c>
      <c r="K39" s="2" t="s">
        <v>0</v>
      </c>
    </row>
    <row r="40" spans="2:11" ht="27" customHeight="1">
      <c r="B40" s="27" t="s">
        <v>99</v>
      </c>
      <c r="C40" s="27" t="s">
        <v>100</v>
      </c>
      <c r="D40" s="27" t="s">
        <v>86</v>
      </c>
      <c r="E40" s="15" t="s">
        <v>167</v>
      </c>
      <c r="F40" s="35">
        <v>44.7</v>
      </c>
      <c r="G40" s="36">
        <v>9.1</v>
      </c>
      <c r="H40" s="34" t="s">
        <v>192</v>
      </c>
      <c r="I40" s="3" t="s">
        <v>15</v>
      </c>
      <c r="J40" s="3" t="s">
        <v>82</v>
      </c>
      <c r="K40" s="2" t="s">
        <v>0</v>
      </c>
    </row>
    <row r="41" spans="2:11" ht="27" customHeight="1">
      <c r="B41" s="27" t="s">
        <v>101</v>
      </c>
      <c r="C41" s="27" t="s">
        <v>102</v>
      </c>
      <c r="D41" s="27" t="s">
        <v>86</v>
      </c>
      <c r="E41" s="15" t="s">
        <v>167</v>
      </c>
      <c r="F41" s="35">
        <v>62.9</v>
      </c>
      <c r="G41" s="36">
        <v>15.6</v>
      </c>
      <c r="H41" s="34" t="s">
        <v>192</v>
      </c>
      <c r="I41" s="3" t="s">
        <v>15</v>
      </c>
      <c r="J41" s="3" t="s">
        <v>82</v>
      </c>
      <c r="K41" s="2" t="s">
        <v>0</v>
      </c>
    </row>
    <row r="42" spans="2:11" ht="27" customHeight="1">
      <c r="B42" s="27" t="s">
        <v>103</v>
      </c>
      <c r="C42" s="27" t="s">
        <v>104</v>
      </c>
      <c r="D42" s="27" t="s">
        <v>86</v>
      </c>
      <c r="E42" s="15" t="s">
        <v>167</v>
      </c>
      <c r="F42" s="35">
        <v>37.5</v>
      </c>
      <c r="G42" s="36">
        <v>11.2</v>
      </c>
      <c r="H42" s="34" t="s">
        <v>192</v>
      </c>
      <c r="I42" s="3" t="s">
        <v>15</v>
      </c>
      <c r="J42" s="3" t="s">
        <v>82</v>
      </c>
      <c r="K42" s="2" t="s">
        <v>0</v>
      </c>
    </row>
    <row r="43" spans="2:11" ht="27" customHeight="1">
      <c r="B43" s="27" t="s">
        <v>105</v>
      </c>
      <c r="C43" s="27" t="s">
        <v>106</v>
      </c>
      <c r="D43" s="27" t="s">
        <v>86</v>
      </c>
      <c r="E43" s="15" t="s">
        <v>167</v>
      </c>
      <c r="F43" s="35">
        <v>28.8</v>
      </c>
      <c r="G43" s="36">
        <v>8.1999999999999993</v>
      </c>
      <c r="H43" s="34" t="s">
        <v>192</v>
      </c>
      <c r="I43" s="3" t="s">
        <v>15</v>
      </c>
      <c r="J43" s="3" t="s">
        <v>82</v>
      </c>
      <c r="K43" s="2" t="s">
        <v>0</v>
      </c>
    </row>
    <row r="44" spans="2:11" ht="27" customHeight="1">
      <c r="B44" s="27" t="s">
        <v>107</v>
      </c>
      <c r="C44" s="27" t="s">
        <v>108</v>
      </c>
      <c r="D44" s="27" t="s">
        <v>86</v>
      </c>
      <c r="E44" s="15" t="s">
        <v>167</v>
      </c>
      <c r="F44" s="35">
        <v>72</v>
      </c>
      <c r="G44" s="36">
        <v>16.399999999999999</v>
      </c>
      <c r="H44" s="34" t="s">
        <v>192</v>
      </c>
      <c r="I44" s="3" t="s">
        <v>15</v>
      </c>
      <c r="J44" s="3" t="s">
        <v>82</v>
      </c>
      <c r="K44" s="2" t="s">
        <v>0</v>
      </c>
    </row>
    <row r="45" spans="2:11" ht="27" customHeight="1">
      <c r="B45" s="27" t="s">
        <v>109</v>
      </c>
      <c r="C45" s="27" t="s">
        <v>110</v>
      </c>
      <c r="D45" s="27" t="s">
        <v>79</v>
      </c>
      <c r="E45" s="15" t="s">
        <v>168</v>
      </c>
      <c r="F45" s="35">
        <v>40.6</v>
      </c>
      <c r="G45" s="36">
        <v>12.3</v>
      </c>
      <c r="H45" s="34" t="s">
        <v>192</v>
      </c>
      <c r="I45" s="3" t="s">
        <v>15</v>
      </c>
      <c r="J45" s="3" t="s">
        <v>27</v>
      </c>
      <c r="K45" s="2" t="s">
        <v>0</v>
      </c>
    </row>
    <row r="46" spans="2:11" ht="27" customHeight="1">
      <c r="B46" s="27" t="s">
        <v>111</v>
      </c>
      <c r="C46" s="27" t="s">
        <v>112</v>
      </c>
      <c r="D46" s="27" t="s">
        <v>79</v>
      </c>
      <c r="E46" s="15" t="s">
        <v>168</v>
      </c>
      <c r="F46" s="35">
        <v>68</v>
      </c>
      <c r="G46" s="36">
        <v>9.1999999999999993</v>
      </c>
      <c r="H46" s="34" t="s">
        <v>192</v>
      </c>
      <c r="I46" s="3" t="s">
        <v>15</v>
      </c>
      <c r="J46" s="3" t="s">
        <v>28</v>
      </c>
      <c r="K46" s="2" t="s">
        <v>1</v>
      </c>
    </row>
    <row r="47" spans="2:11" ht="27" customHeight="1">
      <c r="B47" s="27" t="s">
        <v>113</v>
      </c>
      <c r="C47" s="27" t="s">
        <v>114</v>
      </c>
      <c r="D47" s="27" t="s">
        <v>79</v>
      </c>
      <c r="E47" s="15" t="s">
        <v>168</v>
      </c>
      <c r="F47" s="35">
        <v>121.3</v>
      </c>
      <c r="G47" s="36">
        <v>13</v>
      </c>
      <c r="H47" s="34" t="s">
        <v>192</v>
      </c>
      <c r="I47" s="3" t="s">
        <v>15</v>
      </c>
      <c r="J47" s="3" t="s">
        <v>28</v>
      </c>
      <c r="K47" s="2" t="s">
        <v>0</v>
      </c>
    </row>
    <row r="48" spans="2:11" ht="27" customHeight="1">
      <c r="B48" s="27" t="s">
        <v>115</v>
      </c>
      <c r="C48" s="27" t="s">
        <v>116</v>
      </c>
      <c r="D48" s="27" t="s">
        <v>79</v>
      </c>
      <c r="E48" s="15" t="s">
        <v>168</v>
      </c>
      <c r="F48" s="35">
        <v>26.8</v>
      </c>
      <c r="G48" s="36">
        <v>9.3000000000000007</v>
      </c>
      <c r="H48" s="34" t="s">
        <v>192</v>
      </c>
      <c r="I48" s="3" t="s">
        <v>15</v>
      </c>
      <c r="J48" s="3" t="s">
        <v>28</v>
      </c>
      <c r="K48" s="2" t="s">
        <v>0</v>
      </c>
    </row>
    <row r="49" spans="2:12" ht="27" customHeight="1">
      <c r="B49" s="27" t="s">
        <v>117</v>
      </c>
      <c r="C49" s="27" t="s">
        <v>118</v>
      </c>
      <c r="D49" s="27" t="s">
        <v>79</v>
      </c>
      <c r="E49" s="15" t="s">
        <v>168</v>
      </c>
      <c r="F49" s="35">
        <v>80.400000000000006</v>
      </c>
      <c r="G49" s="36">
        <v>11.1</v>
      </c>
      <c r="H49" s="34" t="s">
        <v>192</v>
      </c>
      <c r="I49" s="3" t="s">
        <v>15</v>
      </c>
      <c r="J49" s="3" t="s">
        <v>28</v>
      </c>
      <c r="K49" s="2" t="s">
        <v>1</v>
      </c>
    </row>
    <row r="50" spans="2:12" ht="27" customHeight="1">
      <c r="B50" s="27" t="s">
        <v>119</v>
      </c>
      <c r="C50" s="27" t="s">
        <v>120</v>
      </c>
      <c r="D50" s="27" t="s">
        <v>79</v>
      </c>
      <c r="E50" s="15" t="s">
        <v>169</v>
      </c>
      <c r="F50" s="35">
        <v>69.2</v>
      </c>
      <c r="G50" s="36">
        <v>23.6</v>
      </c>
      <c r="H50" s="34" t="s">
        <v>192</v>
      </c>
      <c r="I50" s="3" t="s">
        <v>15</v>
      </c>
      <c r="J50" s="3" t="s">
        <v>59</v>
      </c>
      <c r="K50" s="2" t="s">
        <v>0</v>
      </c>
    </row>
    <row r="51" spans="2:12" ht="27" customHeight="1">
      <c r="B51" s="27" t="s">
        <v>121</v>
      </c>
      <c r="C51" s="27" t="s">
        <v>122</v>
      </c>
      <c r="D51" s="27" t="s">
        <v>79</v>
      </c>
      <c r="E51" s="15" t="s">
        <v>169</v>
      </c>
      <c r="F51" s="35">
        <v>26.3</v>
      </c>
      <c r="G51" s="36">
        <v>11.6</v>
      </c>
      <c r="H51" s="34" t="s">
        <v>192</v>
      </c>
      <c r="I51" s="3" t="s">
        <v>15</v>
      </c>
      <c r="J51" s="3" t="s">
        <v>59</v>
      </c>
      <c r="K51" s="2" t="s">
        <v>1</v>
      </c>
    </row>
    <row r="52" spans="2:12" ht="27" customHeight="1">
      <c r="B52" s="27" t="s">
        <v>123</v>
      </c>
      <c r="C52" s="27" t="s">
        <v>124</v>
      </c>
      <c r="D52" s="27" t="s">
        <v>79</v>
      </c>
      <c r="E52" s="15" t="s">
        <v>169</v>
      </c>
      <c r="F52" s="35">
        <v>32.1</v>
      </c>
      <c r="G52" s="36">
        <v>15.2</v>
      </c>
      <c r="H52" s="34" t="s">
        <v>192</v>
      </c>
      <c r="I52" s="3" t="s">
        <v>15</v>
      </c>
      <c r="J52" s="3" t="s">
        <v>59</v>
      </c>
      <c r="K52" s="2" t="s">
        <v>0</v>
      </c>
    </row>
    <row r="53" spans="2:12" ht="27" customHeight="1">
      <c r="B53" s="27" t="s">
        <v>125</v>
      </c>
      <c r="C53" s="27" t="s">
        <v>126</v>
      </c>
      <c r="D53" s="27" t="s">
        <v>79</v>
      </c>
      <c r="E53" s="15" t="s">
        <v>169</v>
      </c>
      <c r="F53" s="35">
        <v>60.5</v>
      </c>
      <c r="G53" s="36">
        <v>8.3000000000000007</v>
      </c>
      <c r="H53" s="34" t="s">
        <v>192</v>
      </c>
      <c r="I53" s="3" t="s">
        <v>15</v>
      </c>
      <c r="J53" s="3" t="s">
        <v>59</v>
      </c>
      <c r="K53" s="2" t="s">
        <v>0</v>
      </c>
    </row>
    <row r="54" spans="2:12" ht="27" customHeight="1">
      <c r="B54" s="27" t="s">
        <v>127</v>
      </c>
      <c r="C54" s="27" t="s">
        <v>128</v>
      </c>
      <c r="D54" s="27" t="s">
        <v>79</v>
      </c>
      <c r="E54" s="15" t="s">
        <v>170</v>
      </c>
      <c r="F54" s="35">
        <v>36</v>
      </c>
      <c r="G54" s="36">
        <v>11.8</v>
      </c>
      <c r="H54" s="34" t="s">
        <v>192</v>
      </c>
      <c r="I54" s="3" t="s">
        <v>15</v>
      </c>
      <c r="J54" s="3" t="s">
        <v>59</v>
      </c>
      <c r="K54" s="2" t="s">
        <v>0</v>
      </c>
    </row>
    <row r="55" spans="2:12" ht="27" customHeight="1">
      <c r="B55" s="27" t="s">
        <v>129</v>
      </c>
      <c r="C55" s="27" t="s">
        <v>130</v>
      </c>
      <c r="D55" s="27" t="s">
        <v>79</v>
      </c>
      <c r="E55" s="15" t="s">
        <v>170</v>
      </c>
      <c r="F55" s="35">
        <v>47</v>
      </c>
      <c r="G55" s="36">
        <v>12.4</v>
      </c>
      <c r="H55" s="34" t="s">
        <v>192</v>
      </c>
      <c r="I55" s="3" t="s">
        <v>15</v>
      </c>
      <c r="J55" s="3" t="s">
        <v>59</v>
      </c>
      <c r="K55" s="2" t="s">
        <v>0</v>
      </c>
    </row>
    <row r="56" spans="2:12" ht="27" customHeight="1">
      <c r="B56" s="27" t="s">
        <v>131</v>
      </c>
      <c r="C56" s="27" t="s">
        <v>132</v>
      </c>
      <c r="D56" s="27" t="s">
        <v>79</v>
      </c>
      <c r="E56" s="15" t="s">
        <v>171</v>
      </c>
      <c r="F56" s="35">
        <v>22.2</v>
      </c>
      <c r="G56" s="36">
        <v>13.4</v>
      </c>
      <c r="H56" s="34" t="s">
        <v>192</v>
      </c>
      <c r="I56" s="3" t="s">
        <v>15</v>
      </c>
      <c r="J56" s="3" t="s">
        <v>59</v>
      </c>
      <c r="K56" s="2" t="s">
        <v>0</v>
      </c>
    </row>
    <row r="57" spans="2:12" ht="27" customHeight="1">
      <c r="B57" s="27" t="s">
        <v>133</v>
      </c>
      <c r="C57" s="27" t="s">
        <v>134</v>
      </c>
      <c r="D57" s="27" t="s">
        <v>79</v>
      </c>
      <c r="E57" s="15" t="s">
        <v>171</v>
      </c>
      <c r="F57" s="35">
        <v>36</v>
      </c>
      <c r="G57" s="36">
        <v>12</v>
      </c>
      <c r="H57" s="34" t="s">
        <v>192</v>
      </c>
      <c r="I57" s="3" t="s">
        <v>15</v>
      </c>
      <c r="J57" s="3" t="s">
        <v>59</v>
      </c>
      <c r="K57" s="2" t="s">
        <v>0</v>
      </c>
    </row>
    <row r="58" spans="2:12" ht="27" customHeight="1">
      <c r="B58" s="27" t="s">
        <v>135</v>
      </c>
      <c r="C58" s="27" t="s">
        <v>136</v>
      </c>
      <c r="D58" s="27" t="s">
        <v>79</v>
      </c>
      <c r="E58" s="15" t="s">
        <v>172</v>
      </c>
      <c r="F58" s="35">
        <v>39.299999999999997</v>
      </c>
      <c r="G58" s="36">
        <v>12.1</v>
      </c>
      <c r="H58" s="34" t="s">
        <v>192</v>
      </c>
      <c r="I58" s="3" t="s">
        <v>15</v>
      </c>
      <c r="J58" s="3" t="s">
        <v>59</v>
      </c>
      <c r="K58" s="2" t="s">
        <v>0</v>
      </c>
    </row>
    <row r="59" spans="2:12" ht="27" customHeight="1">
      <c r="B59" s="27" t="s">
        <v>137</v>
      </c>
      <c r="C59" s="27" t="s">
        <v>138</v>
      </c>
      <c r="D59" s="27" t="s">
        <v>79</v>
      </c>
      <c r="E59" s="15" t="s">
        <v>172</v>
      </c>
      <c r="F59" s="35">
        <v>68.8</v>
      </c>
      <c r="G59" s="36">
        <v>9.8000000000000007</v>
      </c>
      <c r="H59" s="34" t="s">
        <v>192</v>
      </c>
      <c r="I59" s="3" t="s">
        <v>15</v>
      </c>
      <c r="J59" s="3" t="s">
        <v>62</v>
      </c>
      <c r="K59" s="2" t="s">
        <v>0</v>
      </c>
    </row>
    <row r="60" spans="2:12" ht="27" customHeight="1">
      <c r="B60" s="27" t="s">
        <v>139</v>
      </c>
      <c r="C60" s="27" t="s">
        <v>140</v>
      </c>
      <c r="D60" s="27" t="s">
        <v>79</v>
      </c>
      <c r="E60" s="15" t="s">
        <v>172</v>
      </c>
      <c r="F60" s="35">
        <v>21.3</v>
      </c>
      <c r="G60" s="36">
        <v>14.9</v>
      </c>
      <c r="H60" s="34" t="s">
        <v>192</v>
      </c>
      <c r="I60" s="3" t="s">
        <v>15</v>
      </c>
      <c r="J60" s="3" t="s">
        <v>62</v>
      </c>
      <c r="K60" s="2" t="s">
        <v>0</v>
      </c>
    </row>
    <row r="61" spans="2:12" ht="27" customHeight="1">
      <c r="B61" s="27" t="s">
        <v>141</v>
      </c>
      <c r="C61" s="27" t="s">
        <v>142</v>
      </c>
      <c r="D61" s="27" t="s">
        <v>79</v>
      </c>
      <c r="E61" s="15" t="s">
        <v>171</v>
      </c>
      <c r="F61" s="35">
        <v>61.3</v>
      </c>
      <c r="G61" s="36">
        <v>9.4</v>
      </c>
      <c r="H61" s="34" t="s">
        <v>192</v>
      </c>
      <c r="I61" s="3" t="s">
        <v>15</v>
      </c>
      <c r="J61" s="3" t="s">
        <v>62</v>
      </c>
      <c r="K61" s="2" t="s">
        <v>0</v>
      </c>
    </row>
    <row r="62" spans="2:12" ht="27" customHeight="1">
      <c r="B62" s="27" t="s">
        <v>143</v>
      </c>
      <c r="C62" s="27" t="s">
        <v>144</v>
      </c>
      <c r="D62" s="27" t="s">
        <v>79</v>
      </c>
      <c r="E62" s="15" t="s">
        <v>171</v>
      </c>
      <c r="F62" s="35">
        <v>51.5</v>
      </c>
      <c r="G62" s="36">
        <v>8.1999999999999993</v>
      </c>
      <c r="H62" s="34" t="s">
        <v>192</v>
      </c>
      <c r="I62" s="3" t="s">
        <v>15</v>
      </c>
      <c r="J62" s="3" t="s">
        <v>62</v>
      </c>
      <c r="K62" s="2" t="s">
        <v>0</v>
      </c>
    </row>
    <row r="63" spans="2:12" ht="27" customHeight="1">
      <c r="B63" s="27" t="s">
        <v>145</v>
      </c>
      <c r="C63" s="27" t="s">
        <v>146</v>
      </c>
      <c r="D63" s="27" t="s">
        <v>79</v>
      </c>
      <c r="E63" s="15" t="s">
        <v>171</v>
      </c>
      <c r="F63" s="35">
        <v>54.6</v>
      </c>
      <c r="G63" s="36">
        <v>8.1999999999999993</v>
      </c>
      <c r="H63" s="34" t="s">
        <v>192</v>
      </c>
      <c r="I63" s="3" t="s">
        <v>15</v>
      </c>
      <c r="J63" s="3" t="s">
        <v>62</v>
      </c>
      <c r="K63" s="2" t="s">
        <v>0</v>
      </c>
    </row>
    <row r="64" spans="2:12" ht="27" customHeight="1">
      <c r="B64" s="27" t="s">
        <v>147</v>
      </c>
      <c r="C64" s="27" t="s">
        <v>148</v>
      </c>
      <c r="D64" s="27" t="s">
        <v>79</v>
      </c>
      <c r="E64" s="15" t="s">
        <v>171</v>
      </c>
      <c r="F64" s="35">
        <v>50.6</v>
      </c>
      <c r="G64" s="36">
        <v>12.2</v>
      </c>
      <c r="H64" s="34" t="s">
        <v>192</v>
      </c>
      <c r="I64" s="3" t="s">
        <v>15</v>
      </c>
      <c r="J64" s="3" t="s">
        <v>62</v>
      </c>
      <c r="K64" s="2" t="s">
        <v>1</v>
      </c>
      <c r="L64" s="19"/>
    </row>
    <row r="65" spans="2:12" ht="27.75" customHeight="1">
      <c r="B65" s="27" t="s">
        <v>149</v>
      </c>
      <c r="C65" s="27" t="s">
        <v>150</v>
      </c>
      <c r="D65" s="27" t="s">
        <v>79</v>
      </c>
      <c r="E65" s="15" t="s">
        <v>171</v>
      </c>
      <c r="F65" s="35">
        <v>53</v>
      </c>
      <c r="G65" s="36">
        <v>17.399999999999999</v>
      </c>
      <c r="H65" s="34" t="s">
        <v>192</v>
      </c>
      <c r="I65" s="3" t="s">
        <v>15</v>
      </c>
      <c r="J65" s="3" t="s">
        <v>62</v>
      </c>
      <c r="K65" s="2" t="s">
        <v>1</v>
      </c>
    </row>
    <row r="66" spans="2:12" ht="27" customHeight="1">
      <c r="B66" s="27" t="s">
        <v>151</v>
      </c>
      <c r="C66" s="27" t="s">
        <v>152</v>
      </c>
      <c r="D66" s="27" t="s">
        <v>79</v>
      </c>
      <c r="E66" s="15" t="s">
        <v>171</v>
      </c>
      <c r="F66" s="35">
        <v>65.3</v>
      </c>
      <c r="G66" s="36">
        <v>27.96</v>
      </c>
      <c r="H66" s="34" t="s">
        <v>192</v>
      </c>
      <c r="I66" s="3" t="s">
        <v>15</v>
      </c>
      <c r="J66" s="3" t="s">
        <v>62</v>
      </c>
      <c r="K66" s="2" t="s">
        <v>0</v>
      </c>
    </row>
    <row r="67" spans="2:12" ht="27" customHeight="1">
      <c r="B67" s="27" t="s">
        <v>153</v>
      </c>
      <c r="C67" s="27" t="s">
        <v>154</v>
      </c>
      <c r="D67" s="27" t="s">
        <v>79</v>
      </c>
      <c r="E67" s="15" t="s">
        <v>171</v>
      </c>
      <c r="F67" s="35">
        <v>61.1</v>
      </c>
      <c r="G67" s="36">
        <v>28.96</v>
      </c>
      <c r="H67" s="34" t="s">
        <v>192</v>
      </c>
      <c r="I67" s="3" t="s">
        <v>15</v>
      </c>
      <c r="J67" s="3" t="s">
        <v>62</v>
      </c>
      <c r="K67" s="2" t="s">
        <v>0</v>
      </c>
    </row>
    <row r="68" spans="2:12" ht="27" customHeight="1">
      <c r="B68" s="27" t="s">
        <v>155</v>
      </c>
      <c r="C68" s="27" t="s">
        <v>156</v>
      </c>
      <c r="D68" s="27" t="s">
        <v>79</v>
      </c>
      <c r="E68" s="15" t="s">
        <v>172</v>
      </c>
      <c r="F68" s="35">
        <v>44.3</v>
      </c>
      <c r="G68" s="36">
        <v>9.6</v>
      </c>
      <c r="H68" s="34" t="s">
        <v>192</v>
      </c>
      <c r="I68" s="3" t="s">
        <v>15</v>
      </c>
      <c r="J68" s="3" t="s">
        <v>80</v>
      </c>
      <c r="K68" s="2" t="s">
        <v>1</v>
      </c>
    </row>
    <row r="69" spans="2:12" ht="27" customHeight="1">
      <c r="B69" s="27" t="s">
        <v>157</v>
      </c>
      <c r="C69" s="27" t="s">
        <v>158</v>
      </c>
      <c r="D69" s="27" t="s">
        <v>79</v>
      </c>
      <c r="E69" s="15" t="s">
        <v>172</v>
      </c>
      <c r="F69" s="35">
        <v>109</v>
      </c>
      <c r="G69" s="36">
        <v>12.4</v>
      </c>
      <c r="H69" s="34" t="s">
        <v>192</v>
      </c>
      <c r="I69" s="3" t="s">
        <v>15</v>
      </c>
      <c r="J69" s="3" t="s">
        <v>80</v>
      </c>
      <c r="K69" s="2" t="s">
        <v>1</v>
      </c>
    </row>
    <row r="70" spans="2:12" ht="27" customHeight="1">
      <c r="B70" s="27" t="s">
        <v>159</v>
      </c>
      <c r="C70" s="27" t="s">
        <v>160</v>
      </c>
      <c r="D70" s="27" t="s">
        <v>79</v>
      </c>
      <c r="E70" s="15" t="s">
        <v>172</v>
      </c>
      <c r="F70" s="35">
        <v>111.7</v>
      </c>
      <c r="G70" s="36">
        <v>13</v>
      </c>
      <c r="H70" s="34" t="s">
        <v>192</v>
      </c>
      <c r="I70" s="3" t="s">
        <v>15</v>
      </c>
      <c r="J70" s="3" t="s">
        <v>81</v>
      </c>
      <c r="K70" s="2" t="s">
        <v>0</v>
      </c>
    </row>
    <row r="71" spans="2:12" ht="27" customHeight="1">
      <c r="B71" s="27" t="s">
        <v>161</v>
      </c>
      <c r="C71" s="27" t="s">
        <v>162</v>
      </c>
      <c r="D71" s="27" t="s">
        <v>86</v>
      </c>
      <c r="E71" s="15" t="s">
        <v>173</v>
      </c>
      <c r="F71" s="35">
        <v>44.4</v>
      </c>
      <c r="G71" s="36">
        <v>12.2</v>
      </c>
      <c r="H71" s="34" t="s">
        <v>192</v>
      </c>
      <c r="I71" s="3" t="s">
        <v>15</v>
      </c>
      <c r="J71" s="3" t="s">
        <v>76</v>
      </c>
      <c r="K71" s="2" t="s">
        <v>0</v>
      </c>
    </row>
    <row r="72" spans="2:12" ht="27" customHeight="1">
      <c r="B72" s="27" t="s">
        <v>163</v>
      </c>
      <c r="C72" s="27" t="s">
        <v>164</v>
      </c>
      <c r="D72" s="27" t="s">
        <v>78</v>
      </c>
      <c r="E72" s="15" t="s">
        <v>172</v>
      </c>
      <c r="F72" s="35">
        <v>129</v>
      </c>
      <c r="G72" s="36">
        <v>9.6</v>
      </c>
      <c r="H72" s="34" t="s">
        <v>192</v>
      </c>
      <c r="I72" s="3" t="s">
        <v>15</v>
      </c>
      <c r="J72" s="3" t="s">
        <v>81</v>
      </c>
      <c r="K72" s="2" t="s">
        <v>1</v>
      </c>
    </row>
    <row r="73" spans="2:12" ht="27" customHeight="1">
      <c r="B73" s="27" t="s">
        <v>174</v>
      </c>
      <c r="C73" s="27" t="s">
        <v>175</v>
      </c>
      <c r="D73" s="27" t="s">
        <v>176</v>
      </c>
      <c r="E73" s="18">
        <v>1983</v>
      </c>
      <c r="F73" s="37">
        <v>100</v>
      </c>
      <c r="G73" s="37">
        <v>11</v>
      </c>
      <c r="H73" s="34" t="s">
        <v>199</v>
      </c>
      <c r="I73" s="18" t="s">
        <v>182</v>
      </c>
      <c r="J73" s="18" t="s">
        <v>183</v>
      </c>
      <c r="K73" s="2" t="s">
        <v>14</v>
      </c>
    </row>
    <row r="74" spans="2:12" ht="27" customHeight="1">
      <c r="B74" s="27" t="s">
        <v>177</v>
      </c>
      <c r="C74" s="27" t="s">
        <v>178</v>
      </c>
      <c r="D74" s="27" t="s">
        <v>179</v>
      </c>
      <c r="E74" s="18">
        <v>1998</v>
      </c>
      <c r="F74" s="37">
        <v>25.15</v>
      </c>
      <c r="G74" s="37">
        <v>8</v>
      </c>
      <c r="H74" s="34" t="s">
        <v>199</v>
      </c>
      <c r="I74" s="18" t="s">
        <v>182</v>
      </c>
      <c r="J74" s="18" t="s">
        <v>183</v>
      </c>
      <c r="K74" s="2" t="s">
        <v>14</v>
      </c>
    </row>
    <row r="75" spans="2:12" ht="27" customHeight="1">
      <c r="B75" s="27" t="s">
        <v>180</v>
      </c>
      <c r="C75" s="27" t="s">
        <v>181</v>
      </c>
      <c r="D75" s="27" t="s">
        <v>179</v>
      </c>
      <c r="E75" s="18">
        <v>1991</v>
      </c>
      <c r="F75" s="38">
        <v>11.2</v>
      </c>
      <c r="G75" s="38">
        <v>9.6</v>
      </c>
      <c r="H75" s="34" t="s">
        <v>199</v>
      </c>
      <c r="I75" s="18" t="s">
        <v>182</v>
      </c>
      <c r="J75" s="18" t="s">
        <v>183</v>
      </c>
      <c r="K75" s="2" t="s">
        <v>14</v>
      </c>
      <c r="L75">
        <f>SUBTOTAL(3,K5:K75)</f>
        <v>71</v>
      </c>
    </row>
  </sheetData>
  <mergeCells count="7">
    <mergeCell ref="J2:K2"/>
    <mergeCell ref="I3:J3"/>
    <mergeCell ref="B3:C4"/>
    <mergeCell ref="D3:D4"/>
    <mergeCell ref="E3:E4"/>
    <mergeCell ref="F3:F4"/>
    <mergeCell ref="G3:G4"/>
  </mergeCells>
  <phoneticPr fontId="1"/>
  <dataValidations count="2">
    <dataValidation type="list" allowBlank="1" showInputMessage="1" showErrorMessage="1" sqref="K27:K31">
      <formula1>"Ⅰ,Ⅱ,Ⅲ,Ⅳ"</formula1>
    </dataValidation>
    <dataValidation allowBlank="1" showInputMessage="1" showErrorMessage="1" error="選択肢から入力して下さい" sqref="K2"/>
  </dataValidations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大型ｶﾙﾊﾞｰﾄ</vt:lpstr>
      <vt:lpstr>大型ｶﾙﾊﾞｰﾄ!Print_Area</vt:lpstr>
      <vt:lpstr>大型ｶﾙﾊﾞｰﾄ!Print_Titles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国土交通省</cp:lastModifiedBy>
  <cp:lastPrinted>2016-07-13T11:51:46Z</cp:lastPrinted>
  <dcterms:created xsi:type="dcterms:W3CDTF">2015-08-04T08:44:28Z</dcterms:created>
  <dcterms:modified xsi:type="dcterms:W3CDTF">2016-09-08T00:19:03Z</dcterms:modified>
</cp:coreProperties>
</file>