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000" windowHeight="9975" activeTab="1"/>
  </bookViews>
  <sheets>
    <sheet name="H26診断結果" sheetId="33" r:id="rId1"/>
    <sheet name="H26診断結果（道路橋以外）" sheetId="34" r:id="rId2"/>
  </sheets>
  <definedNames>
    <definedName name="_xlnm._FilterDatabase" localSheetId="1" hidden="1">'H26診断結果（道路橋以外）'!$L$1:$L$151</definedName>
    <definedName name="_xlnm.Print_Area" localSheetId="0">H26診断結果!$A$1:$I$28</definedName>
    <definedName name="_xlnm.Print_Area" localSheetId="1">'H26診断結果（道路橋以外）'!$B$1:$I$29</definedName>
  </definedNames>
  <calcPr calcId="145621"/>
</workbook>
</file>

<file path=xl/calcChain.xml><?xml version="1.0" encoding="utf-8"?>
<calcChain xmlns="http://schemas.openxmlformats.org/spreadsheetml/2006/main">
  <c r="O26" i="33" l="1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7" i="33"/>
  <c r="O6" i="33"/>
  <c r="O5" i="33"/>
  <c r="M5" i="33"/>
  <c r="M8" i="33" l="1"/>
  <c r="M7" i="33"/>
  <c r="M6" i="33"/>
  <c r="L8" i="33"/>
  <c r="L7" i="33"/>
  <c r="L6" i="33"/>
  <c r="L5" i="33"/>
  <c r="M9" i="33" l="1"/>
  <c r="M10" i="33"/>
  <c r="L10" i="33"/>
  <c r="L9" i="33"/>
  <c r="G27" i="33"/>
  <c r="D25" i="34" l="1"/>
  <c r="C27" i="33" l="1"/>
  <c r="H27" i="33" l="1"/>
  <c r="F27" i="33" l="1"/>
  <c r="E27" i="33"/>
  <c r="J101" i="34" l="1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0" i="34"/>
  <c r="J39" i="34"/>
  <c r="J38" i="34"/>
  <c r="J37" i="34"/>
  <c r="J36" i="34"/>
  <c r="J35" i="34"/>
  <c r="J34" i="34"/>
  <c r="J33" i="34"/>
  <c r="J32" i="34"/>
  <c r="J31" i="34"/>
  <c r="J30" i="34"/>
  <c r="I25" i="34"/>
  <c r="H25" i="34"/>
  <c r="G25" i="34"/>
  <c r="F25" i="34"/>
  <c r="E25" i="34"/>
  <c r="J3" i="34"/>
  <c r="J4" i="34"/>
  <c r="J5" i="34"/>
  <c r="J6" i="34"/>
  <c r="J7" i="34"/>
  <c r="J8" i="34"/>
  <c r="J9" i="34"/>
  <c r="J11" i="34"/>
  <c r="J12" i="34"/>
  <c r="J14" i="34"/>
  <c r="J16" i="34"/>
  <c r="J17" i="34"/>
  <c r="J19" i="34"/>
  <c r="J24" i="34"/>
  <c r="J25" i="34" l="1"/>
  <c r="I103" i="34"/>
  <c r="H103" i="34"/>
  <c r="G103" i="34"/>
  <c r="F103" i="34"/>
  <c r="E103" i="34"/>
  <c r="L101" i="34"/>
  <c r="L100" i="34"/>
  <c r="L99" i="34"/>
  <c r="L98" i="34"/>
  <c r="L97" i="34"/>
  <c r="L96" i="34"/>
  <c r="L95" i="34"/>
  <c r="L94" i="34"/>
  <c r="L93" i="34"/>
  <c r="L92" i="34"/>
  <c r="L91" i="34"/>
  <c r="L90" i="34"/>
  <c r="L89" i="34"/>
  <c r="L88" i="34"/>
  <c r="L87" i="34"/>
  <c r="L86" i="34"/>
  <c r="L85" i="34"/>
  <c r="I84" i="34"/>
  <c r="H84" i="34"/>
  <c r="G84" i="34"/>
  <c r="F84" i="34"/>
  <c r="E84" i="34"/>
  <c r="L82" i="34"/>
  <c r="L81" i="34"/>
  <c r="L80" i="34"/>
  <c r="L79" i="34"/>
  <c r="L78" i="34"/>
  <c r="L77" i="34"/>
  <c r="L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I63" i="34"/>
  <c r="H63" i="34"/>
  <c r="G63" i="34"/>
  <c r="F63" i="34"/>
  <c r="E63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3" i="34"/>
  <c r="I42" i="34"/>
  <c r="H42" i="34"/>
  <c r="G42" i="34"/>
  <c r="F42" i="34"/>
  <c r="E42" i="34"/>
  <c r="L40" i="34"/>
  <c r="L39" i="34"/>
  <c r="L38" i="34"/>
  <c r="L37" i="34"/>
  <c r="L36" i="34"/>
  <c r="L35" i="34"/>
  <c r="L34" i="34"/>
  <c r="L33" i="34"/>
  <c r="L32" i="34"/>
  <c r="L31" i="34"/>
  <c r="L30" i="34"/>
  <c r="I27" i="34"/>
  <c r="H27" i="34"/>
  <c r="G27" i="34"/>
  <c r="F27" i="34"/>
  <c r="E27" i="34"/>
  <c r="L24" i="34"/>
  <c r="J23" i="34"/>
  <c r="L23" i="34" s="1"/>
  <c r="J22" i="34"/>
  <c r="L22" i="34" s="1"/>
  <c r="J21" i="34"/>
  <c r="L21" i="34" s="1"/>
  <c r="J20" i="34"/>
  <c r="L20" i="34" s="1"/>
  <c r="L19" i="34"/>
  <c r="J18" i="34"/>
  <c r="L18" i="34" s="1"/>
  <c r="L17" i="34"/>
  <c r="L16" i="34"/>
  <c r="L15" i="34"/>
  <c r="L14" i="34"/>
  <c r="J13" i="34"/>
  <c r="L13" i="34" s="1"/>
  <c r="L12" i="34"/>
  <c r="L11" i="34"/>
  <c r="J10" i="34"/>
  <c r="L10" i="34" s="1"/>
  <c r="L9" i="34"/>
  <c r="L8" i="34"/>
  <c r="L7" i="34"/>
  <c r="L6" i="34"/>
  <c r="L5" i="34"/>
  <c r="L4" i="34"/>
  <c r="L3" i="34"/>
  <c r="R2" i="34"/>
  <c r="L84" i="34" s="1"/>
  <c r="O2" i="34"/>
  <c r="L83" i="34" s="1"/>
  <c r="G102" i="34" l="1"/>
  <c r="J62" i="34"/>
  <c r="E41" i="34"/>
  <c r="J26" i="34"/>
  <c r="L42" i="34"/>
  <c r="L27" i="34"/>
  <c r="J63" i="34"/>
  <c r="L103" i="34"/>
  <c r="J103" i="34"/>
  <c r="J84" i="34"/>
  <c r="L26" i="34"/>
  <c r="L41" i="34"/>
  <c r="L44" i="34"/>
  <c r="L63" i="34"/>
  <c r="L102" i="34"/>
  <c r="J27" i="34"/>
  <c r="J42" i="34"/>
  <c r="L62" i="34"/>
  <c r="F62" i="34" l="1"/>
  <c r="E83" i="34"/>
  <c r="I83" i="34"/>
  <c r="F83" i="34"/>
  <c r="J83" i="34"/>
  <c r="H62" i="34"/>
  <c r="E26" i="34"/>
  <c r="E62" i="34"/>
  <c r="I26" i="34"/>
  <c r="H83" i="34"/>
  <c r="F41" i="34"/>
  <c r="J41" i="34"/>
  <c r="G62" i="34"/>
  <c r="I62" i="34"/>
  <c r="F26" i="34"/>
  <c r="L25" i="34"/>
  <c r="I41" i="34"/>
  <c r="H26" i="34"/>
  <c r="G26" i="34"/>
  <c r="G83" i="34"/>
  <c r="H41" i="34"/>
  <c r="G41" i="34"/>
  <c r="I102" i="34"/>
  <c r="J102" i="34"/>
  <c r="F102" i="34"/>
  <c r="E102" i="34"/>
  <c r="H102" i="34"/>
  <c r="D27" i="33" l="1"/>
</calcChain>
</file>

<file path=xl/sharedStrings.xml><?xml version="1.0" encoding="utf-8"?>
<sst xmlns="http://schemas.openxmlformats.org/spreadsheetml/2006/main" count="154" uniqueCount="54">
  <si>
    <t>阿武町</t>
    <rPh sb="0" eb="3">
      <t>アブチョウ</t>
    </rPh>
    <phoneticPr fontId="3"/>
  </si>
  <si>
    <t>岩国市</t>
    <rPh sb="0" eb="3">
      <t>イワクニシ</t>
    </rPh>
    <phoneticPr fontId="1"/>
  </si>
  <si>
    <t>宇部市</t>
    <rPh sb="0" eb="3">
      <t>ウベシ</t>
    </rPh>
    <phoneticPr fontId="1"/>
  </si>
  <si>
    <t>上関町</t>
    <rPh sb="0" eb="3">
      <t>カミノセキチョウ</t>
    </rPh>
    <phoneticPr fontId="1"/>
  </si>
  <si>
    <t>下松市</t>
    <rPh sb="0" eb="3">
      <t>クダマツシ</t>
    </rPh>
    <phoneticPr fontId="1"/>
  </si>
  <si>
    <t>山陽小野田市</t>
    <rPh sb="0" eb="2">
      <t>サンヨウ</t>
    </rPh>
    <rPh sb="2" eb="5">
      <t>オノダ</t>
    </rPh>
    <rPh sb="5" eb="6">
      <t>シ</t>
    </rPh>
    <phoneticPr fontId="1"/>
  </si>
  <si>
    <t>下関市</t>
    <rPh sb="0" eb="2">
      <t>シモノセキ</t>
    </rPh>
    <rPh sb="2" eb="3">
      <t>シ</t>
    </rPh>
    <phoneticPr fontId="1"/>
  </si>
  <si>
    <t>周南市</t>
    <rPh sb="0" eb="3">
      <t>シュウナンシ</t>
    </rPh>
    <phoneticPr fontId="1"/>
  </si>
  <si>
    <t>周防大島町</t>
    <rPh sb="0" eb="5">
      <t>スオウオオシマチョウ</t>
    </rPh>
    <phoneticPr fontId="1"/>
  </si>
  <si>
    <t>田布施町</t>
    <rPh sb="0" eb="4">
      <t>タブセチョウ</t>
    </rPh>
    <phoneticPr fontId="1"/>
  </si>
  <si>
    <t>長門市</t>
    <rPh sb="0" eb="3">
      <t>ナガトシ</t>
    </rPh>
    <phoneticPr fontId="1"/>
  </si>
  <si>
    <t>萩市</t>
    <rPh sb="0" eb="2">
      <t>ハギシ</t>
    </rPh>
    <phoneticPr fontId="1"/>
  </si>
  <si>
    <t>光市</t>
    <rPh sb="0" eb="2">
      <t>ヒカリシ</t>
    </rPh>
    <phoneticPr fontId="1"/>
  </si>
  <si>
    <t>防府市</t>
    <rPh sb="0" eb="3">
      <t>ホウフシ</t>
    </rPh>
    <phoneticPr fontId="1"/>
  </si>
  <si>
    <t>美祢市</t>
    <rPh sb="0" eb="3">
      <t>ミネシ</t>
    </rPh>
    <phoneticPr fontId="2"/>
  </si>
  <si>
    <t>柳井市</t>
    <rPh sb="0" eb="3">
      <t>ヤナイシ</t>
    </rPh>
    <phoneticPr fontId="1"/>
  </si>
  <si>
    <t>山口市</t>
    <rPh sb="0" eb="3">
      <t>ヤマグチシ</t>
    </rPh>
    <phoneticPr fontId="1"/>
  </si>
  <si>
    <t>和木町</t>
    <rPh sb="0" eb="3">
      <t>ワキチョウ</t>
    </rPh>
    <phoneticPr fontId="1"/>
  </si>
  <si>
    <t>平生町</t>
    <rPh sb="0" eb="3">
      <t>ヒラオマチ</t>
    </rPh>
    <phoneticPr fontId="3"/>
  </si>
  <si>
    <t>市町合計</t>
    <rPh sb="0" eb="2">
      <t>シマチ</t>
    </rPh>
    <rPh sb="2" eb="4">
      <t>ゴウケイ</t>
    </rPh>
    <phoneticPr fontId="3"/>
  </si>
  <si>
    <t>国土交通省(山口)</t>
    <rPh sb="0" eb="5">
      <t>コクドコウツウショウ</t>
    </rPh>
    <rPh sb="6" eb="8">
      <t>ヤマグチ</t>
    </rPh>
    <phoneticPr fontId="3"/>
  </si>
  <si>
    <t>山口県</t>
    <rPh sb="0" eb="3">
      <t>ヤマグチケン</t>
    </rPh>
    <phoneticPr fontId="3"/>
  </si>
  <si>
    <t>合　　計</t>
    <rPh sb="0" eb="1">
      <t>ア</t>
    </rPh>
    <rPh sb="3" eb="4">
      <t>ケイ</t>
    </rPh>
    <phoneticPr fontId="3"/>
  </si>
  <si>
    <t>道路管理者</t>
    <rPh sb="0" eb="2">
      <t>ドウロ</t>
    </rPh>
    <rPh sb="2" eb="5">
      <t>カンリシャ</t>
    </rPh>
    <phoneticPr fontId="3"/>
  </si>
  <si>
    <t>1：表示</t>
    <rPh sb="2" eb="4">
      <t>ヒョウジ</t>
    </rPh>
    <phoneticPr fontId="3"/>
  </si>
  <si>
    <t>2：非表示</t>
    <rPh sb="2" eb="5">
      <t>ヒヒョウジ</t>
    </rPh>
    <phoneticPr fontId="3"/>
  </si>
  <si>
    <t>非表示</t>
  </si>
  <si>
    <t>山口県内合計</t>
    <rPh sb="0" eb="2">
      <t>ヤマグチ</t>
    </rPh>
    <rPh sb="2" eb="4">
      <t>ケンナイ</t>
    </rPh>
    <rPh sb="4" eb="6">
      <t>ゴウケイ</t>
    </rPh>
    <phoneticPr fontId="3"/>
  </si>
  <si>
    <t>西日本高速道路㈱</t>
    <phoneticPr fontId="3"/>
  </si>
  <si>
    <t>パーセンテージ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</si>
  <si>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</si>
  <si>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</si>
  <si>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</si>
  <si>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</si>
  <si>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Ⅳ橋梁名</t>
    <rPh sb="1" eb="3">
      <t>キョウリョウ</t>
    </rPh>
    <rPh sb="3" eb="4">
      <t>メイ</t>
    </rPh>
    <phoneticPr fontId="3"/>
  </si>
  <si>
    <t>国</t>
    <rPh sb="0" eb="1">
      <t>クニ</t>
    </rPh>
    <phoneticPr fontId="3"/>
  </si>
  <si>
    <t>NEXCO</t>
    <phoneticPr fontId="3"/>
  </si>
  <si>
    <t>県</t>
    <rPh sb="0" eb="1">
      <t>ケン</t>
    </rPh>
    <phoneticPr fontId="3"/>
  </si>
  <si>
    <t>市町小計</t>
    <rPh sb="0" eb="2">
      <t>シマチ</t>
    </rPh>
    <rPh sb="2" eb="4">
      <t>ショウケイ</t>
    </rPh>
    <phoneticPr fontId="3"/>
  </si>
  <si>
    <t>県市町計</t>
    <rPh sb="0" eb="1">
      <t>ケン</t>
    </rPh>
    <rPh sb="1" eb="3">
      <t>シマチ</t>
    </rPh>
    <rPh sb="3" eb="4">
      <t>ケイ</t>
    </rPh>
    <phoneticPr fontId="3"/>
  </si>
  <si>
    <t>合計</t>
    <rPh sb="0" eb="2">
      <t>ゴウケイ</t>
    </rPh>
    <phoneticPr fontId="3"/>
  </si>
  <si>
    <t>施設数</t>
    <rPh sb="0" eb="2">
      <t>シセツ</t>
    </rPh>
    <rPh sb="2" eb="3">
      <t>スウ</t>
    </rPh>
    <phoneticPr fontId="3"/>
  </si>
  <si>
    <t>H26点検結果</t>
    <rPh sb="3" eb="5">
      <t>テンケン</t>
    </rPh>
    <rPh sb="5" eb="7">
      <t>ケッカ</t>
    </rPh>
    <phoneticPr fontId="3"/>
  </si>
  <si>
    <t>H2７年度道路橋　診断結果　　　</t>
    <rPh sb="3" eb="5">
      <t>ネンド</t>
    </rPh>
    <rPh sb="5" eb="7">
      <t>ドウロ</t>
    </rPh>
    <rPh sb="7" eb="8">
      <t>バシ</t>
    </rPh>
    <rPh sb="9" eb="11">
      <t>シンダン</t>
    </rPh>
    <rPh sb="11" eb="13">
      <t>ケッカ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</si>
  <si>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(H2７.12末現在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ゲンザイ</t>
    </rPh>
    <phoneticPr fontId="3"/>
  </si>
  <si>
    <t>点検実施数</t>
    <rPh sb="0" eb="2">
      <t>テンケン</t>
    </rPh>
    <rPh sb="2" eb="4">
      <t>ジッシ</t>
    </rPh>
    <rPh sb="4" eb="5">
      <t>スウ</t>
    </rPh>
    <phoneticPr fontId="3"/>
  </si>
  <si>
    <t>真名ヶ崎橋</t>
    <rPh sb="0" eb="1">
      <t>マ</t>
    </rPh>
    <rPh sb="1" eb="2">
      <t>ナ</t>
    </rPh>
    <rPh sb="3" eb="4">
      <t>サキ</t>
    </rPh>
    <rPh sb="4" eb="5">
      <t>ハシ</t>
    </rPh>
    <phoneticPr fontId="3"/>
  </si>
  <si>
    <t>鎌磨１号橋</t>
    <rPh sb="0" eb="1">
      <t>カマ</t>
    </rPh>
    <rPh sb="1" eb="2">
      <t>ト</t>
    </rPh>
    <rPh sb="3" eb="5">
      <t>ゴウキョウ</t>
    </rPh>
    <phoneticPr fontId="3"/>
  </si>
  <si>
    <t>松ヶ瀬橋、
第一高千帆橋</t>
    <rPh sb="0" eb="3">
      <t>マツガセ</t>
    </rPh>
    <rPh sb="3" eb="4">
      <t>ハシ</t>
    </rPh>
    <rPh sb="6" eb="7">
      <t>ダイ</t>
    </rPh>
    <rPh sb="7" eb="8">
      <t>イチ</t>
    </rPh>
    <rPh sb="8" eb="11">
      <t>タカチホ</t>
    </rPh>
    <rPh sb="11" eb="12">
      <t>ハシ</t>
    </rPh>
    <phoneticPr fontId="3"/>
  </si>
  <si>
    <t>H27年度道路トンネル　診断結果</t>
    <phoneticPr fontId="3"/>
  </si>
  <si>
    <t>H27年度
点検実施数</t>
    <rPh sb="3" eb="5">
      <t>ネンド</t>
    </rPh>
    <rPh sb="6" eb="8">
      <t>テンケン</t>
    </rPh>
    <rPh sb="8" eb="10">
      <t>ジッシ</t>
    </rPh>
    <rPh sb="10" eb="11">
      <t>スウ</t>
    </rPh>
    <phoneticPr fontId="3"/>
  </si>
  <si>
    <t>平成28年6月30日時点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</si>
  <si>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(H27.12末現在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ゲンザイ</t>
    </rPh>
    <phoneticPr fontId="3"/>
  </si>
  <si>
    <t>平成28年６月30日時点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</si>
</sst>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name val="HGP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8" fontId="14" fillId="0" borderId="2" xfId="1" applyFont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 wrapText="1"/>
    </xf>
    <xf numFmtId="38" fontId="14" fillId="0" borderId="3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Fill="1" applyBorder="1">
      <alignment vertical="center"/>
    </xf>
    <xf numFmtId="38" fontId="14" fillId="0" borderId="3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 shrinkToFit="1"/>
    </xf>
    <xf numFmtId="38" fontId="14" fillId="0" borderId="7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 shrinkToFit="1"/>
    </xf>
    <xf numFmtId="38" fontId="14" fillId="0" borderId="2" xfId="1" applyFont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8" fontId="6" fillId="0" borderId="2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</cellXfs>
  <cellStyles count="7">
    <cellStyle name="桁区切り" xfId="1" builtinId="6"/>
    <cellStyle name="桁区切り 2" xfId="5"/>
    <cellStyle name="標準" xfId="0" builtinId="0"/>
    <cellStyle name="標準 101" xfId="4"/>
    <cellStyle name="標準 11" xfId="2"/>
    <cellStyle name="標準 2" xfId="3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0</xdr:row>
      <xdr:rowOff>44824</xdr:rowOff>
    </xdr:from>
    <xdr:to>
      <xdr:col>8</xdr:col>
      <xdr:colOff>1120478</xdr:colOff>
      <xdr:row>0</xdr:row>
      <xdr:rowOff>435349</xdr:rowOff>
    </xdr:to>
    <xdr:sp macro="" textlink="">
      <xdr:nvSpPr>
        <xdr:cNvPr id="2" name="正方形/長方形 1"/>
        <xdr:cNvSpPr/>
      </xdr:nvSpPr>
      <xdr:spPr>
        <a:xfrm>
          <a:off x="7014882" y="44824"/>
          <a:ext cx="1501478" cy="390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資料③</a:t>
          </a:r>
          <a:r>
            <a:rPr lang="en-US" altLang="ja-JP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-</a:t>
          </a:r>
          <a:r>
            <a:rPr lang="ja-JP" altLang="en-US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endParaRPr kumimoji="1" lang="ja-JP" altLang="en-US" sz="18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3"/>
  <sheetViews>
    <sheetView showGridLines="0" view="pageBreakPreview" zoomScale="85" zoomScaleNormal="80" zoomScaleSheetLayoutView="85" workbookViewId="0">
      <selection activeCell="I29" sqref="I29"/>
    </sheetView>
  </sheetViews>
  <sheetFormatPr defaultRowHeight="14.25" x14ac:dyDescent="0.15"/>
  <cols>
    <col min="1" max="1" width="4.75" style="1" customWidth="1"/>
    <col min="2" max="2" width="16.5" style="3" bestFit="1" customWidth="1"/>
    <col min="3" max="3" width="12.625" style="3" customWidth="1"/>
    <col min="4" max="8" width="12.625" style="1" customWidth="1"/>
    <col min="9" max="9" width="15.25" style="76" customWidth="1"/>
    <col min="10" max="10" width="2.375" style="1" customWidth="1"/>
    <col min="11" max="11" width="15.125" style="1" customWidth="1"/>
    <col min="12" max="16384" width="9" style="1"/>
  </cols>
  <sheetData>
    <row r="1" spans="2:15" ht="34.5" customHeight="1" x14ac:dyDescent="0.15"/>
    <row r="2" spans="2:15" ht="20.25" customHeight="1" x14ac:dyDescent="0.15">
      <c r="I2" s="82" t="s">
        <v>53</v>
      </c>
    </row>
    <row r="3" spans="2:15" s="4" customFormat="1" ht="21.95" customHeight="1" x14ac:dyDescent="0.15">
      <c r="B3" s="86" t="s">
        <v>43</v>
      </c>
      <c r="C3" s="87"/>
      <c r="D3" s="87"/>
      <c r="E3" s="87"/>
      <c r="F3" s="87"/>
      <c r="G3" s="87"/>
      <c r="H3" s="87"/>
      <c r="I3" s="87"/>
      <c r="K3" s="12"/>
    </row>
    <row r="4" spans="2:15" ht="38.25" customHeight="1" x14ac:dyDescent="0.15">
      <c r="B4" s="5" t="s">
        <v>23</v>
      </c>
      <c r="C4" s="46" t="s">
        <v>44</v>
      </c>
      <c r="D4" s="45" t="s">
        <v>45</v>
      </c>
      <c r="E4" s="26" t="s">
        <v>30</v>
      </c>
      <c r="F4" s="26" t="s">
        <v>31</v>
      </c>
      <c r="G4" s="26" t="s">
        <v>32</v>
      </c>
      <c r="H4" s="26" t="s">
        <v>33</v>
      </c>
      <c r="I4" s="6" t="s">
        <v>34</v>
      </c>
      <c r="L4" s="1" t="s">
        <v>41</v>
      </c>
      <c r="M4" s="54" t="s">
        <v>42</v>
      </c>
      <c r="N4" s="54"/>
    </row>
    <row r="5" spans="2:15" ht="33.75" customHeight="1" x14ac:dyDescent="0.15">
      <c r="B5" s="7" t="s">
        <v>20</v>
      </c>
      <c r="C5" s="55">
        <v>1469</v>
      </c>
      <c r="D5" s="48">
        <v>318</v>
      </c>
      <c r="E5" s="48">
        <v>236</v>
      </c>
      <c r="F5" s="48">
        <v>76</v>
      </c>
      <c r="G5" s="48">
        <v>6</v>
      </c>
      <c r="H5" s="48">
        <v>0</v>
      </c>
      <c r="I5" s="71"/>
      <c r="K5" s="53" t="s">
        <v>35</v>
      </c>
      <c r="L5" s="53">
        <f>C5</f>
        <v>1469</v>
      </c>
      <c r="M5" s="53">
        <f>D5</f>
        <v>318</v>
      </c>
      <c r="N5" s="53"/>
      <c r="O5" s="53">
        <f>SUM(E5:H5)</f>
        <v>318</v>
      </c>
    </row>
    <row r="6" spans="2:15" ht="33.75" customHeight="1" x14ac:dyDescent="0.15">
      <c r="B6" s="14" t="s">
        <v>28</v>
      </c>
      <c r="C6" s="56">
        <v>551</v>
      </c>
      <c r="D6" s="48">
        <v>124</v>
      </c>
      <c r="E6" s="48">
        <v>1</v>
      </c>
      <c r="F6" s="48">
        <v>103</v>
      </c>
      <c r="G6" s="48">
        <v>20</v>
      </c>
      <c r="H6" s="48">
        <v>0</v>
      </c>
      <c r="I6" s="72"/>
      <c r="K6" s="53" t="s">
        <v>36</v>
      </c>
      <c r="L6" s="53">
        <f t="shared" ref="L6:M7" si="0">C6</f>
        <v>551</v>
      </c>
      <c r="M6" s="53">
        <f t="shared" si="0"/>
        <v>124</v>
      </c>
      <c r="N6" s="53"/>
      <c r="O6" s="53">
        <f t="shared" ref="O6:O26" si="1">SUM(E6:H6)</f>
        <v>124</v>
      </c>
    </row>
    <row r="7" spans="2:15" ht="33.75" customHeight="1" x14ac:dyDescent="0.15">
      <c r="B7" s="13" t="s">
        <v>21</v>
      </c>
      <c r="C7" s="57">
        <v>3862</v>
      </c>
      <c r="D7" s="49">
        <v>454</v>
      </c>
      <c r="E7" s="50">
        <v>32</v>
      </c>
      <c r="F7" s="48">
        <v>354</v>
      </c>
      <c r="G7" s="48">
        <v>68</v>
      </c>
      <c r="H7" s="48">
        <v>0</v>
      </c>
      <c r="I7" s="72"/>
      <c r="K7" s="53" t="s">
        <v>37</v>
      </c>
      <c r="L7" s="53">
        <f t="shared" si="0"/>
        <v>3862</v>
      </c>
      <c r="M7" s="53">
        <f t="shared" si="0"/>
        <v>454</v>
      </c>
      <c r="N7" s="53"/>
      <c r="O7" s="53">
        <f t="shared" si="1"/>
        <v>454</v>
      </c>
    </row>
    <row r="8" spans="2:15" ht="33.75" customHeight="1" x14ac:dyDescent="0.15">
      <c r="B8" s="8" t="s">
        <v>6</v>
      </c>
      <c r="C8" s="58">
        <v>1510</v>
      </c>
      <c r="D8" s="48">
        <v>317</v>
      </c>
      <c r="E8" s="48">
        <v>8</v>
      </c>
      <c r="F8" s="48">
        <v>247</v>
      </c>
      <c r="G8" s="48">
        <v>62</v>
      </c>
      <c r="H8" s="48">
        <v>0</v>
      </c>
      <c r="I8" s="73"/>
      <c r="K8" s="53" t="s">
        <v>38</v>
      </c>
      <c r="L8" s="53">
        <f>SUM(C8:C26)</f>
        <v>9722</v>
      </c>
      <c r="M8" s="53">
        <f>SUM(D8:D26)</f>
        <v>1557</v>
      </c>
      <c r="N8" s="53"/>
      <c r="O8" s="53">
        <f t="shared" si="1"/>
        <v>317</v>
      </c>
    </row>
    <row r="9" spans="2:15" ht="33.75" customHeight="1" x14ac:dyDescent="0.15">
      <c r="B9" s="8" t="s">
        <v>2</v>
      </c>
      <c r="C9" s="58">
        <v>434</v>
      </c>
      <c r="D9" s="48">
        <v>44</v>
      </c>
      <c r="E9" s="48">
        <v>0</v>
      </c>
      <c r="F9" s="48">
        <v>26</v>
      </c>
      <c r="G9" s="48">
        <v>17</v>
      </c>
      <c r="H9" s="48">
        <v>1</v>
      </c>
      <c r="I9" s="71" t="s">
        <v>46</v>
      </c>
      <c r="K9" s="53" t="s">
        <v>39</v>
      </c>
      <c r="L9" s="53">
        <f>SUM(L7:L8)</f>
        <v>13584</v>
      </c>
      <c r="M9" s="53">
        <f>SUM(M7:M8)</f>
        <v>2011</v>
      </c>
      <c r="N9" s="53"/>
      <c r="O9" s="53">
        <f t="shared" si="1"/>
        <v>44</v>
      </c>
    </row>
    <row r="10" spans="2:15" ht="33.75" customHeight="1" x14ac:dyDescent="0.15">
      <c r="B10" s="8" t="s">
        <v>16</v>
      </c>
      <c r="C10" s="58">
        <v>1319</v>
      </c>
      <c r="D10" s="48">
        <v>157</v>
      </c>
      <c r="E10" s="48">
        <v>10</v>
      </c>
      <c r="F10" s="48">
        <v>147</v>
      </c>
      <c r="G10" s="48">
        <v>0</v>
      </c>
      <c r="H10" s="48">
        <v>0</v>
      </c>
      <c r="I10" s="73"/>
      <c r="K10" s="53" t="s">
        <v>40</v>
      </c>
      <c r="L10" s="53">
        <f>SUM(L5:L8)</f>
        <v>15604</v>
      </c>
      <c r="M10" s="53">
        <f>SUM(M5:M8)</f>
        <v>2453</v>
      </c>
      <c r="N10" s="53"/>
      <c r="O10" s="53">
        <f t="shared" si="1"/>
        <v>157</v>
      </c>
    </row>
    <row r="11" spans="2:15" ht="33.75" customHeight="1" x14ac:dyDescent="0.15">
      <c r="B11" s="8" t="s">
        <v>11</v>
      </c>
      <c r="C11" s="58">
        <v>721</v>
      </c>
      <c r="D11" s="48">
        <v>36</v>
      </c>
      <c r="E11" s="48">
        <v>0</v>
      </c>
      <c r="F11" s="48">
        <v>14</v>
      </c>
      <c r="G11" s="48">
        <v>22</v>
      </c>
      <c r="H11" s="48">
        <v>0</v>
      </c>
      <c r="I11" s="73"/>
      <c r="O11" s="53">
        <f t="shared" si="1"/>
        <v>36</v>
      </c>
    </row>
    <row r="12" spans="2:15" ht="33.75" customHeight="1" x14ac:dyDescent="0.15">
      <c r="B12" s="8" t="s">
        <v>13</v>
      </c>
      <c r="C12" s="58">
        <v>725</v>
      </c>
      <c r="D12" s="48">
        <v>120</v>
      </c>
      <c r="E12" s="48">
        <v>32</v>
      </c>
      <c r="F12" s="48">
        <v>70</v>
      </c>
      <c r="G12" s="48">
        <v>18</v>
      </c>
      <c r="H12" s="48">
        <v>0</v>
      </c>
      <c r="I12" s="73"/>
      <c r="O12" s="53">
        <f t="shared" si="1"/>
        <v>120</v>
      </c>
    </row>
    <row r="13" spans="2:15" ht="33.75" customHeight="1" x14ac:dyDescent="0.15">
      <c r="B13" s="8" t="s">
        <v>4</v>
      </c>
      <c r="C13" s="58">
        <v>167</v>
      </c>
      <c r="D13" s="48">
        <v>27</v>
      </c>
      <c r="E13" s="48">
        <v>14</v>
      </c>
      <c r="F13" s="48">
        <v>12</v>
      </c>
      <c r="G13" s="48">
        <v>1</v>
      </c>
      <c r="H13" s="48">
        <v>0</v>
      </c>
      <c r="I13" s="73"/>
      <c r="O13" s="53">
        <f t="shared" si="1"/>
        <v>27</v>
      </c>
    </row>
    <row r="14" spans="2:15" ht="33.75" customHeight="1" x14ac:dyDescent="0.15">
      <c r="B14" s="8" t="s">
        <v>1</v>
      </c>
      <c r="C14" s="58">
        <v>1491</v>
      </c>
      <c r="D14" s="51">
        <v>261</v>
      </c>
      <c r="E14" s="48">
        <v>107</v>
      </c>
      <c r="F14" s="48">
        <v>146</v>
      </c>
      <c r="G14" s="48">
        <v>8</v>
      </c>
      <c r="H14" s="48">
        <v>0</v>
      </c>
      <c r="I14" s="73"/>
      <c r="O14" s="53">
        <f t="shared" si="1"/>
        <v>261</v>
      </c>
    </row>
    <row r="15" spans="2:15" ht="33.75" customHeight="1" x14ac:dyDescent="0.15">
      <c r="B15" s="8" t="s">
        <v>12</v>
      </c>
      <c r="C15" s="58">
        <v>181</v>
      </c>
      <c r="D15" s="48">
        <v>22</v>
      </c>
      <c r="E15" s="48">
        <v>1</v>
      </c>
      <c r="F15" s="48">
        <v>16</v>
      </c>
      <c r="G15" s="48">
        <v>5</v>
      </c>
      <c r="H15" s="48">
        <v>0</v>
      </c>
      <c r="I15" s="73"/>
      <c r="O15" s="53">
        <f t="shared" si="1"/>
        <v>22</v>
      </c>
    </row>
    <row r="16" spans="2:15" ht="33.75" customHeight="1" x14ac:dyDescent="0.15">
      <c r="B16" s="8" t="s">
        <v>10</v>
      </c>
      <c r="C16" s="58">
        <v>493</v>
      </c>
      <c r="D16" s="48">
        <v>80</v>
      </c>
      <c r="E16" s="48">
        <v>8</v>
      </c>
      <c r="F16" s="48">
        <v>53</v>
      </c>
      <c r="G16" s="48">
        <v>19</v>
      </c>
      <c r="H16" s="48">
        <v>0</v>
      </c>
      <c r="I16" s="73"/>
      <c r="O16" s="53">
        <f t="shared" si="1"/>
        <v>80</v>
      </c>
    </row>
    <row r="17" spans="2:15" ht="33.75" customHeight="1" x14ac:dyDescent="0.15">
      <c r="B17" s="8" t="s">
        <v>15</v>
      </c>
      <c r="C17" s="58">
        <v>362</v>
      </c>
      <c r="D17" s="48">
        <v>77</v>
      </c>
      <c r="E17" s="48">
        <v>28</v>
      </c>
      <c r="F17" s="48">
        <v>47</v>
      </c>
      <c r="G17" s="48">
        <v>1</v>
      </c>
      <c r="H17" s="48">
        <v>1</v>
      </c>
      <c r="I17" s="73" t="s">
        <v>47</v>
      </c>
      <c r="O17" s="53">
        <f t="shared" si="1"/>
        <v>77</v>
      </c>
    </row>
    <row r="18" spans="2:15" ht="33.75" customHeight="1" x14ac:dyDescent="0.15">
      <c r="B18" s="8" t="s">
        <v>14</v>
      </c>
      <c r="C18" s="58">
        <v>525</v>
      </c>
      <c r="D18" s="48">
        <v>100</v>
      </c>
      <c r="E18" s="48">
        <v>6</v>
      </c>
      <c r="F18" s="48">
        <v>40</v>
      </c>
      <c r="G18" s="48">
        <v>54</v>
      </c>
      <c r="H18" s="48">
        <v>0</v>
      </c>
      <c r="I18" s="73"/>
      <c r="O18" s="53">
        <f t="shared" si="1"/>
        <v>100</v>
      </c>
    </row>
    <row r="19" spans="2:15" ht="33.75" customHeight="1" x14ac:dyDescent="0.15">
      <c r="B19" s="8" t="s">
        <v>7</v>
      </c>
      <c r="C19" s="58">
        <v>782</v>
      </c>
      <c r="D19" s="48">
        <v>141</v>
      </c>
      <c r="E19" s="48">
        <v>25</v>
      </c>
      <c r="F19" s="48">
        <v>88</v>
      </c>
      <c r="G19" s="48">
        <v>28</v>
      </c>
      <c r="H19" s="48">
        <v>0</v>
      </c>
      <c r="I19" s="73"/>
      <c r="O19" s="53">
        <f t="shared" si="1"/>
        <v>141</v>
      </c>
    </row>
    <row r="20" spans="2:15" ht="33.75" customHeight="1" x14ac:dyDescent="0.15">
      <c r="B20" s="8" t="s">
        <v>5</v>
      </c>
      <c r="C20" s="58">
        <v>224</v>
      </c>
      <c r="D20" s="48">
        <v>43</v>
      </c>
      <c r="E20" s="48">
        <v>28</v>
      </c>
      <c r="F20" s="48">
        <v>8</v>
      </c>
      <c r="G20" s="48">
        <v>5</v>
      </c>
      <c r="H20" s="48">
        <v>2</v>
      </c>
      <c r="I20" s="71" t="s">
        <v>48</v>
      </c>
      <c r="O20" s="53">
        <f t="shared" si="1"/>
        <v>43</v>
      </c>
    </row>
    <row r="21" spans="2:15" ht="33.75" customHeight="1" x14ac:dyDescent="0.15">
      <c r="B21" s="8" t="s">
        <v>8</v>
      </c>
      <c r="C21" s="58">
        <v>336</v>
      </c>
      <c r="D21" s="48">
        <v>88</v>
      </c>
      <c r="E21" s="48">
        <v>3</v>
      </c>
      <c r="F21" s="48">
        <v>70</v>
      </c>
      <c r="G21" s="48">
        <v>15</v>
      </c>
      <c r="H21" s="48">
        <v>0</v>
      </c>
      <c r="I21" s="73"/>
      <c r="O21" s="53">
        <f t="shared" si="1"/>
        <v>88</v>
      </c>
    </row>
    <row r="22" spans="2:15" ht="33.75" customHeight="1" x14ac:dyDescent="0.15">
      <c r="B22" s="8" t="s">
        <v>17</v>
      </c>
      <c r="C22" s="58">
        <v>37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73"/>
      <c r="O22" s="53">
        <f t="shared" si="1"/>
        <v>0</v>
      </c>
    </row>
    <row r="23" spans="2:15" ht="33.75" customHeight="1" x14ac:dyDescent="0.15">
      <c r="B23" s="8" t="s">
        <v>3</v>
      </c>
      <c r="C23" s="58">
        <v>46</v>
      </c>
      <c r="D23" s="48">
        <v>10</v>
      </c>
      <c r="E23" s="48">
        <v>7</v>
      </c>
      <c r="F23" s="48">
        <v>0</v>
      </c>
      <c r="G23" s="48">
        <v>3</v>
      </c>
      <c r="H23" s="48">
        <v>0</v>
      </c>
      <c r="I23" s="73"/>
      <c r="O23" s="53">
        <f t="shared" si="1"/>
        <v>10</v>
      </c>
    </row>
    <row r="24" spans="2:15" ht="33.75" customHeight="1" x14ac:dyDescent="0.15">
      <c r="B24" s="8" t="s">
        <v>9</v>
      </c>
      <c r="C24" s="58">
        <v>123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73"/>
      <c r="O24" s="53">
        <f t="shared" si="1"/>
        <v>0</v>
      </c>
    </row>
    <row r="25" spans="2:15" ht="33.75" customHeight="1" x14ac:dyDescent="0.15">
      <c r="B25" s="8" t="s">
        <v>18</v>
      </c>
      <c r="C25" s="58">
        <v>136</v>
      </c>
      <c r="D25" s="48">
        <v>2</v>
      </c>
      <c r="E25" s="48">
        <v>2</v>
      </c>
      <c r="F25" s="48">
        <v>0</v>
      </c>
      <c r="G25" s="48">
        <v>0</v>
      </c>
      <c r="H25" s="48">
        <v>0</v>
      </c>
      <c r="I25" s="73"/>
      <c r="O25" s="53">
        <f t="shared" si="1"/>
        <v>2</v>
      </c>
    </row>
    <row r="26" spans="2:15" ht="33.75" customHeight="1" thickBot="1" x14ac:dyDescent="0.2">
      <c r="B26" s="8" t="s">
        <v>0</v>
      </c>
      <c r="C26" s="58">
        <v>110</v>
      </c>
      <c r="D26" s="52">
        <v>32</v>
      </c>
      <c r="E26" s="52">
        <v>2</v>
      </c>
      <c r="F26" s="52">
        <v>14</v>
      </c>
      <c r="G26" s="52">
        <v>16</v>
      </c>
      <c r="H26" s="52">
        <v>0</v>
      </c>
      <c r="I26" s="74"/>
      <c r="O26" s="53">
        <f t="shared" si="1"/>
        <v>32</v>
      </c>
    </row>
    <row r="27" spans="2:15" ht="34.5" customHeight="1" thickTop="1" x14ac:dyDescent="0.15">
      <c r="B27" s="28" t="s">
        <v>27</v>
      </c>
      <c r="C27" s="59">
        <f>SUM(C5:C26)</f>
        <v>15604</v>
      </c>
      <c r="D27" s="47">
        <f t="shared" ref="D27:H27" si="2">SUM(D5:D26)</f>
        <v>2453</v>
      </c>
      <c r="E27" s="47">
        <f t="shared" si="2"/>
        <v>550</v>
      </c>
      <c r="F27" s="47">
        <f t="shared" si="2"/>
        <v>1531</v>
      </c>
      <c r="G27" s="47">
        <f>SUM(G5:G26)</f>
        <v>368</v>
      </c>
      <c r="H27" s="47">
        <f t="shared" si="2"/>
        <v>4</v>
      </c>
      <c r="I27" s="75"/>
    </row>
    <row r="28" spans="2:15" ht="23.25" customHeight="1" x14ac:dyDescent="0.15">
      <c r="B28" s="15"/>
      <c r="C28" s="29"/>
      <c r="D28" s="25"/>
      <c r="E28" s="25"/>
      <c r="H28" s="79"/>
      <c r="I28" s="81"/>
    </row>
    <row r="29" spans="2:15" ht="21.95" customHeight="1" x14ac:dyDescent="0.15"/>
    <row r="30" spans="2:15" ht="21.95" customHeight="1" x14ac:dyDescent="0.15">
      <c r="B30" s="27"/>
      <c r="C30" s="27"/>
    </row>
    <row r="31" spans="2:15" ht="44.25" customHeight="1" x14ac:dyDescent="0.15">
      <c r="B31" s="84"/>
      <c r="C31" s="85"/>
      <c r="D31" s="85"/>
      <c r="E31" s="85"/>
      <c r="F31" s="85"/>
      <c r="G31" s="85"/>
      <c r="H31" s="85"/>
      <c r="I31" s="85"/>
    </row>
    <row r="32" spans="2:15" ht="21.95" customHeight="1" x14ac:dyDescent="0.15">
      <c r="B32" s="27"/>
      <c r="C32" s="27"/>
    </row>
    <row r="33" ht="21.95" customHeight="1" x14ac:dyDescent="0.15"/>
  </sheetData>
  <mergeCells count="2">
    <mergeCell ref="B31:I31"/>
    <mergeCell ref="B3:I3"/>
  </mergeCells>
  <phoneticPr fontId="3"/>
  <printOptions horizontalCentered="1"/>
  <pageMargins left="0.19685039370078741" right="0.19685039370078741" top="0.59055118110236227" bottom="0.39370078740157483" header="0.31496062992125984" footer="0.31496062992125984"/>
  <pageSetup paperSize="9" scale="92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R104"/>
  <sheetViews>
    <sheetView showGridLines="0" tabSelected="1" view="pageBreakPreview" topLeftCell="A2" zoomScale="115" zoomScaleNormal="100" zoomScaleSheetLayoutView="115" workbookViewId="0">
      <selection activeCell="N11" sqref="N11"/>
    </sheetView>
  </sheetViews>
  <sheetFormatPr defaultRowHeight="14.25" x14ac:dyDescent="0.15"/>
  <cols>
    <col min="1" max="1" width="3.5" style="34" bestFit="1" customWidth="1"/>
    <col min="2" max="2" width="7.125" style="34" customWidth="1"/>
    <col min="3" max="3" width="16.5" style="42" bestFit="1" customWidth="1"/>
    <col min="4" max="4" width="13.625" style="42" customWidth="1"/>
    <col min="5" max="9" width="13.625" style="34" customWidth="1"/>
    <col min="10" max="10" width="11.625" style="34" customWidth="1"/>
    <col min="11" max="11" width="1.125" style="34" customWidth="1"/>
    <col min="12" max="12" width="9" style="36"/>
    <col min="13" max="13" width="9" style="34" bestFit="1" customWidth="1"/>
    <col min="14" max="14" width="9.125" style="34" bestFit="1" customWidth="1"/>
    <col min="15" max="15" width="2.5" style="34" bestFit="1" customWidth="1"/>
    <col min="16" max="16" width="14" style="34" bestFit="1" customWidth="1"/>
    <col min="17" max="16384" width="9" style="34"/>
  </cols>
  <sheetData>
    <row r="1" spans="1:18" s="31" customFormat="1" ht="21.95" customHeight="1" x14ac:dyDescent="0.15">
      <c r="E1" s="30" t="s">
        <v>49</v>
      </c>
      <c r="F1" s="30"/>
      <c r="G1" s="30"/>
      <c r="H1" s="77"/>
      <c r="I1" s="78" t="s">
        <v>51</v>
      </c>
      <c r="J1" s="30"/>
      <c r="L1" s="32"/>
      <c r="M1" s="33" t="s">
        <v>24</v>
      </c>
      <c r="N1" s="33" t="s">
        <v>25</v>
      </c>
      <c r="O1" s="33"/>
    </row>
    <row r="2" spans="1:18" ht="32.25" customHeight="1" x14ac:dyDescent="0.15">
      <c r="C2" s="19" t="s">
        <v>23</v>
      </c>
      <c r="D2" s="46" t="s">
        <v>52</v>
      </c>
      <c r="E2" s="45" t="s">
        <v>50</v>
      </c>
      <c r="F2" s="35" t="s">
        <v>30</v>
      </c>
      <c r="G2" s="35" t="s">
        <v>31</v>
      </c>
      <c r="H2" s="35" t="s">
        <v>32</v>
      </c>
      <c r="I2" s="35" t="s">
        <v>33</v>
      </c>
      <c r="J2" s="16" t="s">
        <v>22</v>
      </c>
      <c r="M2" s="37" t="s">
        <v>19</v>
      </c>
      <c r="N2" s="38" t="s">
        <v>26</v>
      </c>
      <c r="O2" s="39">
        <f>IF(N2="表示",1,2)</f>
        <v>2</v>
      </c>
      <c r="P2" s="37" t="s">
        <v>29</v>
      </c>
      <c r="Q2" s="38" t="s">
        <v>26</v>
      </c>
      <c r="R2" s="39">
        <f>IF(Q2="表示",1,2)</f>
        <v>2</v>
      </c>
    </row>
    <row r="3" spans="1:18" ht="21" customHeight="1" x14ac:dyDescent="0.15">
      <c r="C3" s="20" t="s">
        <v>20</v>
      </c>
      <c r="D3" s="62">
        <v>39</v>
      </c>
      <c r="E3" s="62">
        <v>10</v>
      </c>
      <c r="F3" s="62">
        <v>0</v>
      </c>
      <c r="G3" s="62">
        <v>3</v>
      </c>
      <c r="H3" s="62">
        <v>7</v>
      </c>
      <c r="I3" s="62">
        <v>0</v>
      </c>
      <c r="J3" s="40">
        <f t="shared" ref="J3:J9" si="0">SUM(F3:I3)</f>
        <v>10</v>
      </c>
      <c r="L3" s="24">
        <f>IF(OR(J3&gt;0,I3=""),1,2)</f>
        <v>1</v>
      </c>
    </row>
    <row r="4" spans="1:18" ht="21" customHeight="1" x14ac:dyDescent="0.15">
      <c r="C4" s="17" t="s">
        <v>28</v>
      </c>
      <c r="D4" s="63">
        <v>72</v>
      </c>
      <c r="E4" s="62">
        <v>31</v>
      </c>
      <c r="F4" s="62">
        <v>0</v>
      </c>
      <c r="G4" s="62">
        <v>6</v>
      </c>
      <c r="H4" s="62">
        <v>25</v>
      </c>
      <c r="I4" s="62">
        <v>0</v>
      </c>
      <c r="J4" s="40">
        <f t="shared" si="0"/>
        <v>31</v>
      </c>
      <c r="L4" s="24">
        <f>IF(OR(J4&gt;0,I4=""),1,2)</f>
        <v>1</v>
      </c>
    </row>
    <row r="5" spans="1:18" ht="21" customHeight="1" x14ac:dyDescent="0.15">
      <c r="C5" s="21" t="s">
        <v>21</v>
      </c>
      <c r="D5" s="64">
        <v>129</v>
      </c>
      <c r="E5" s="65">
        <v>66</v>
      </c>
      <c r="F5" s="65">
        <v>0</v>
      </c>
      <c r="G5" s="65">
        <v>28</v>
      </c>
      <c r="H5" s="65">
        <v>38</v>
      </c>
      <c r="I5" s="65">
        <v>0</v>
      </c>
      <c r="J5" s="40">
        <f t="shared" si="0"/>
        <v>66</v>
      </c>
      <c r="L5" s="24">
        <f t="shared" ref="L5:L25" si="1">IF(OR(J5&gt;0,I5=""),1,2)</f>
        <v>1</v>
      </c>
    </row>
    <row r="6" spans="1:18" ht="21" customHeight="1" x14ac:dyDescent="0.15">
      <c r="A6" s="34">
        <v>1</v>
      </c>
      <c r="C6" s="18" t="s">
        <v>6</v>
      </c>
      <c r="D6" s="66">
        <v>2</v>
      </c>
      <c r="E6" s="62">
        <v>1</v>
      </c>
      <c r="F6" s="62">
        <v>1</v>
      </c>
      <c r="G6" s="62">
        <v>0</v>
      </c>
      <c r="H6" s="62">
        <v>0</v>
      </c>
      <c r="I6" s="62">
        <v>0</v>
      </c>
      <c r="J6" s="40">
        <f t="shared" si="0"/>
        <v>1</v>
      </c>
      <c r="L6" s="24">
        <f t="shared" si="1"/>
        <v>1</v>
      </c>
    </row>
    <row r="7" spans="1:18" ht="21" customHeight="1" x14ac:dyDescent="0.15">
      <c r="A7" s="34">
        <v>2</v>
      </c>
      <c r="C7" s="18" t="s">
        <v>2</v>
      </c>
      <c r="D7" s="66">
        <v>1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40">
        <f t="shared" si="0"/>
        <v>0</v>
      </c>
      <c r="L7" s="24">
        <f t="shared" si="1"/>
        <v>2</v>
      </c>
    </row>
    <row r="8" spans="1:18" ht="21" customHeight="1" x14ac:dyDescent="0.15">
      <c r="A8" s="34">
        <v>3</v>
      </c>
      <c r="C8" s="18" t="s">
        <v>16</v>
      </c>
      <c r="D8" s="66">
        <v>2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40">
        <f t="shared" si="0"/>
        <v>0</v>
      </c>
      <c r="L8" s="24">
        <f t="shared" si="1"/>
        <v>2</v>
      </c>
    </row>
    <row r="9" spans="1:18" ht="20.25" customHeight="1" x14ac:dyDescent="0.15">
      <c r="A9" s="34">
        <v>4</v>
      </c>
      <c r="C9" s="18" t="s">
        <v>11</v>
      </c>
      <c r="D9" s="66">
        <v>9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40">
        <f t="shared" si="0"/>
        <v>0</v>
      </c>
      <c r="L9" s="24">
        <f t="shared" si="1"/>
        <v>2</v>
      </c>
    </row>
    <row r="10" spans="1:18" s="1" customFormat="1" ht="21" hidden="1" customHeight="1" x14ac:dyDescent="0.15">
      <c r="A10" s="1">
        <v>5</v>
      </c>
      <c r="C10" s="8" t="s">
        <v>13</v>
      </c>
      <c r="D10" s="8"/>
      <c r="E10" s="6">
        <v>0</v>
      </c>
      <c r="F10" s="16">
        <v>0</v>
      </c>
      <c r="G10" s="16">
        <v>0</v>
      </c>
      <c r="H10" s="16">
        <v>0</v>
      </c>
      <c r="I10" s="16">
        <v>0</v>
      </c>
      <c r="J10" s="6">
        <f>SUM(E10:I10)</f>
        <v>0</v>
      </c>
      <c r="L10" s="2">
        <f t="shared" si="1"/>
        <v>2</v>
      </c>
    </row>
    <row r="11" spans="1:18" ht="21" customHeight="1" x14ac:dyDescent="0.15">
      <c r="A11" s="34">
        <v>6</v>
      </c>
      <c r="C11" s="18" t="s">
        <v>4</v>
      </c>
      <c r="D11" s="66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40">
        <f t="shared" ref="J11:J12" si="2">SUM(F11:I11)</f>
        <v>0</v>
      </c>
      <c r="L11" s="24">
        <f t="shared" si="1"/>
        <v>2</v>
      </c>
    </row>
    <row r="12" spans="1:18" ht="21" customHeight="1" x14ac:dyDescent="0.15">
      <c r="A12" s="34">
        <v>7</v>
      </c>
      <c r="C12" s="18" t="s">
        <v>1</v>
      </c>
      <c r="D12" s="66">
        <v>5</v>
      </c>
      <c r="E12" s="62">
        <v>1</v>
      </c>
      <c r="F12" s="62">
        <v>0</v>
      </c>
      <c r="G12" s="62">
        <v>0</v>
      </c>
      <c r="H12" s="62">
        <v>0</v>
      </c>
      <c r="I12" s="62">
        <v>1</v>
      </c>
      <c r="J12" s="40">
        <f t="shared" si="2"/>
        <v>1</v>
      </c>
      <c r="L12" s="24">
        <f t="shared" si="1"/>
        <v>1</v>
      </c>
    </row>
    <row r="13" spans="1:18" s="1" customFormat="1" ht="21" hidden="1" customHeight="1" x14ac:dyDescent="0.15">
      <c r="A13" s="1">
        <v>8</v>
      </c>
      <c r="C13" s="8" t="s">
        <v>12</v>
      </c>
      <c r="D13" s="8"/>
      <c r="E13" s="6">
        <v>0</v>
      </c>
      <c r="F13" s="16">
        <v>0</v>
      </c>
      <c r="G13" s="16">
        <v>0</v>
      </c>
      <c r="H13" s="16">
        <v>0</v>
      </c>
      <c r="I13" s="16">
        <v>2</v>
      </c>
      <c r="J13" s="6">
        <f>SUM(E13:I13)</f>
        <v>2</v>
      </c>
      <c r="L13" s="2">
        <f t="shared" si="1"/>
        <v>1</v>
      </c>
    </row>
    <row r="14" spans="1:18" ht="21" customHeight="1" x14ac:dyDescent="0.15">
      <c r="A14" s="34">
        <v>9</v>
      </c>
      <c r="C14" s="18" t="s">
        <v>10</v>
      </c>
      <c r="D14" s="66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40">
        <f>SUM(F14:I14)</f>
        <v>0</v>
      </c>
      <c r="L14" s="24">
        <f t="shared" si="1"/>
        <v>2</v>
      </c>
    </row>
    <row r="15" spans="1:18" s="1" customFormat="1" ht="21" hidden="1" customHeight="1" x14ac:dyDescent="0.15">
      <c r="A15" s="1">
        <v>10</v>
      </c>
      <c r="C15" s="8" t="s">
        <v>15</v>
      </c>
      <c r="D15" s="8"/>
      <c r="E15" s="6">
        <v>0</v>
      </c>
      <c r="F15" s="16">
        <v>0</v>
      </c>
      <c r="G15" s="16">
        <v>0</v>
      </c>
      <c r="H15" s="16">
        <v>0</v>
      </c>
      <c r="I15" s="16">
        <v>5</v>
      </c>
      <c r="J15" s="6">
        <v>0</v>
      </c>
      <c r="L15" s="2">
        <f t="shared" si="1"/>
        <v>2</v>
      </c>
    </row>
    <row r="16" spans="1:18" ht="21" customHeight="1" x14ac:dyDescent="0.15">
      <c r="A16" s="34">
        <v>11</v>
      </c>
      <c r="C16" s="18" t="s">
        <v>14</v>
      </c>
      <c r="D16" s="66">
        <v>2</v>
      </c>
      <c r="E16" s="62">
        <v>0</v>
      </c>
      <c r="F16" s="67">
        <v>0</v>
      </c>
      <c r="G16" s="67">
        <v>0</v>
      </c>
      <c r="H16" s="62">
        <v>0</v>
      </c>
      <c r="I16" s="62">
        <v>0</v>
      </c>
      <c r="J16" s="40">
        <f t="shared" ref="J16:J17" si="3">SUM(F16:I16)</f>
        <v>0</v>
      </c>
      <c r="L16" s="24">
        <f t="shared" si="1"/>
        <v>2</v>
      </c>
    </row>
    <row r="17" spans="1:12" ht="21" customHeight="1" x14ac:dyDescent="0.15">
      <c r="A17" s="34">
        <v>12</v>
      </c>
      <c r="C17" s="18" t="s">
        <v>7</v>
      </c>
      <c r="D17" s="66">
        <v>2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40">
        <f t="shared" si="3"/>
        <v>0</v>
      </c>
      <c r="L17" s="24">
        <f t="shared" si="1"/>
        <v>2</v>
      </c>
    </row>
    <row r="18" spans="1:12" s="1" customFormat="1" ht="21" hidden="1" customHeight="1" x14ac:dyDescent="0.15">
      <c r="A18" s="1">
        <v>13</v>
      </c>
      <c r="C18" s="8" t="s">
        <v>5</v>
      </c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f>SUM(E18:I18)</f>
        <v>0</v>
      </c>
      <c r="L18" s="2">
        <f t="shared" si="1"/>
        <v>2</v>
      </c>
    </row>
    <row r="19" spans="1:12" ht="21" customHeight="1" x14ac:dyDescent="0.15">
      <c r="A19" s="34">
        <v>14</v>
      </c>
      <c r="C19" s="18" t="s">
        <v>8</v>
      </c>
      <c r="D19" s="66">
        <v>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40">
        <f>SUM(F19:I19)</f>
        <v>0</v>
      </c>
      <c r="L19" s="24">
        <f t="shared" si="1"/>
        <v>2</v>
      </c>
    </row>
    <row r="20" spans="1:12" s="1" customFormat="1" ht="21" hidden="1" customHeight="1" x14ac:dyDescent="0.15">
      <c r="A20" s="1">
        <v>15</v>
      </c>
      <c r="C20" s="8" t="s">
        <v>17</v>
      </c>
      <c r="D20" s="8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SUM(E20:I20)</f>
        <v>0</v>
      </c>
      <c r="L20" s="2">
        <f t="shared" si="1"/>
        <v>2</v>
      </c>
    </row>
    <row r="21" spans="1:12" s="1" customFormat="1" ht="21" hidden="1" customHeight="1" x14ac:dyDescent="0.15">
      <c r="A21" s="1">
        <v>16</v>
      </c>
      <c r="C21" s="8" t="s">
        <v>3</v>
      </c>
      <c r="D21" s="8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f>SUM(E21:I21)</f>
        <v>0</v>
      </c>
      <c r="L21" s="2">
        <f t="shared" si="1"/>
        <v>2</v>
      </c>
    </row>
    <row r="22" spans="1:12" s="1" customFormat="1" ht="21" hidden="1" customHeight="1" x14ac:dyDescent="0.15">
      <c r="A22" s="1">
        <v>17</v>
      </c>
      <c r="C22" s="8" t="s">
        <v>9</v>
      </c>
      <c r="D22" s="8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>SUM(E22:I22)</f>
        <v>0</v>
      </c>
      <c r="L22" s="2">
        <f t="shared" si="1"/>
        <v>2</v>
      </c>
    </row>
    <row r="23" spans="1:12" s="1" customFormat="1" ht="21" hidden="1" customHeight="1" x14ac:dyDescent="0.15">
      <c r="A23" s="1">
        <v>18</v>
      </c>
      <c r="C23" s="8" t="s">
        <v>18</v>
      </c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>SUM(E23:I23)</f>
        <v>0</v>
      </c>
      <c r="L23" s="2">
        <f t="shared" si="1"/>
        <v>2</v>
      </c>
    </row>
    <row r="24" spans="1:12" ht="21" customHeight="1" thickBot="1" x14ac:dyDescent="0.2">
      <c r="A24" s="34">
        <v>19</v>
      </c>
      <c r="C24" s="18" t="s">
        <v>0</v>
      </c>
      <c r="D24" s="66">
        <v>2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40">
        <f t="shared" ref="J24" si="4">SUM(F24:I24)</f>
        <v>0</v>
      </c>
      <c r="L24" s="24">
        <f t="shared" si="1"/>
        <v>2</v>
      </c>
    </row>
    <row r="25" spans="1:12" ht="21" customHeight="1" thickTop="1" x14ac:dyDescent="0.15">
      <c r="C25" s="88" t="s">
        <v>27</v>
      </c>
      <c r="D25" s="68">
        <f>SUBTOTAL(9,D3:D24)</f>
        <v>272</v>
      </c>
      <c r="E25" s="69">
        <f>SUM(E3:E24)</f>
        <v>109</v>
      </c>
      <c r="F25" s="69">
        <f>SUM(F3:F24)</f>
        <v>1</v>
      </c>
      <c r="G25" s="69">
        <f>SUM(G3:G24)</f>
        <v>37</v>
      </c>
      <c r="H25" s="69">
        <f>SUM(H3:H24)</f>
        <v>70</v>
      </c>
      <c r="I25" s="69">
        <f>SUBTOTAL(9,I3:I24)</f>
        <v>1</v>
      </c>
      <c r="J25" s="41">
        <f>SUM(F25:I25)</f>
        <v>109</v>
      </c>
      <c r="L25" s="24">
        <f t="shared" si="1"/>
        <v>1</v>
      </c>
    </row>
    <row r="26" spans="1:12" s="1" customFormat="1" ht="21" hidden="1" customHeight="1" x14ac:dyDescent="0.15">
      <c r="C26" s="89"/>
      <c r="D26" s="43"/>
      <c r="E26" s="9">
        <f t="shared" ref="E26:J26" si="5">E25/$J$25</f>
        <v>1</v>
      </c>
      <c r="F26" s="9">
        <f t="shared" si="5"/>
        <v>9.1743119266055051E-3</v>
      </c>
      <c r="G26" s="9">
        <f t="shared" si="5"/>
        <v>0.33944954128440369</v>
      </c>
      <c r="H26" s="9">
        <f t="shared" si="5"/>
        <v>0.64220183486238536</v>
      </c>
      <c r="I26" s="9">
        <f t="shared" si="5"/>
        <v>9.1743119266055051E-3</v>
      </c>
      <c r="J26" s="9">
        <f t="shared" si="5"/>
        <v>1</v>
      </c>
      <c r="L26" s="2">
        <f>$O$2</f>
        <v>2</v>
      </c>
    </row>
    <row r="27" spans="1:12" s="1" customFormat="1" ht="21" hidden="1" customHeight="1" x14ac:dyDescent="0.15">
      <c r="C27" s="10" t="s">
        <v>19</v>
      </c>
      <c r="D27" s="10"/>
      <c r="E27" s="11">
        <f t="shared" ref="E27:J27" si="6">SUM(E6:E24)</f>
        <v>2</v>
      </c>
      <c r="F27" s="11">
        <f t="shared" si="6"/>
        <v>1</v>
      </c>
      <c r="G27" s="11">
        <f t="shared" si="6"/>
        <v>0</v>
      </c>
      <c r="H27" s="11">
        <f t="shared" si="6"/>
        <v>0</v>
      </c>
      <c r="I27" s="11">
        <f t="shared" si="6"/>
        <v>8</v>
      </c>
      <c r="J27" s="11">
        <f t="shared" si="6"/>
        <v>4</v>
      </c>
      <c r="L27" s="2">
        <f>$R$2</f>
        <v>2</v>
      </c>
    </row>
    <row r="28" spans="1:12" ht="21" customHeight="1" x14ac:dyDescent="0.15">
      <c r="C28" s="22"/>
      <c r="D28" s="22"/>
      <c r="E28" s="22"/>
      <c r="F28" s="22"/>
      <c r="G28" s="23"/>
      <c r="H28" s="23"/>
      <c r="I28" s="80"/>
      <c r="J28" s="80"/>
    </row>
    <row r="29" spans="1:12" ht="21" customHeight="1" x14ac:dyDescent="0.15">
      <c r="C29" s="60"/>
      <c r="D29" s="60"/>
      <c r="E29" s="60"/>
      <c r="F29" s="60"/>
      <c r="G29" s="23"/>
      <c r="H29" s="23"/>
      <c r="I29" s="61"/>
      <c r="J29" s="61"/>
    </row>
    <row r="30" spans="1:12" s="1" customFormat="1" ht="21" hidden="1" customHeight="1" x14ac:dyDescent="0.15">
      <c r="C30" s="14" t="s">
        <v>28</v>
      </c>
      <c r="D30" s="14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ref="J30:J40" si="7">SUM(F30:I30)</f>
        <v>0</v>
      </c>
      <c r="L30" s="2">
        <f>IF(OR(J30&gt;0,I30=""),1,2)</f>
        <v>2</v>
      </c>
    </row>
    <row r="31" spans="1:12" s="1" customFormat="1" ht="21" hidden="1" customHeight="1" x14ac:dyDescent="0.15">
      <c r="A31" s="1">
        <v>4</v>
      </c>
      <c r="C31" s="8" t="s">
        <v>11</v>
      </c>
      <c r="D31" s="8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7"/>
        <v>0</v>
      </c>
      <c r="L31" s="2">
        <f t="shared" ref="L31:L40" si="8">IF(OR(J31&gt;0,I31=""),1,2)</f>
        <v>2</v>
      </c>
    </row>
    <row r="32" spans="1:12" s="1" customFormat="1" ht="21" hidden="1" customHeight="1" x14ac:dyDescent="0.15">
      <c r="A32" s="1">
        <v>8</v>
      </c>
      <c r="C32" s="8" t="s">
        <v>12</v>
      </c>
      <c r="D32" s="8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f t="shared" si="7"/>
        <v>0</v>
      </c>
      <c r="L32" s="2">
        <f t="shared" si="8"/>
        <v>2</v>
      </c>
    </row>
    <row r="33" spans="1:12" s="1" customFormat="1" ht="21" hidden="1" customHeight="1" x14ac:dyDescent="0.15">
      <c r="A33" s="1">
        <v>9</v>
      </c>
      <c r="C33" s="8" t="s">
        <v>10</v>
      </c>
      <c r="D33" s="8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f t="shared" si="7"/>
        <v>0</v>
      </c>
      <c r="L33" s="2">
        <f t="shared" si="8"/>
        <v>2</v>
      </c>
    </row>
    <row r="34" spans="1:12" s="1" customFormat="1" ht="21" hidden="1" customHeight="1" x14ac:dyDescent="0.15">
      <c r="A34" s="1">
        <v>10</v>
      </c>
      <c r="C34" s="8" t="s">
        <v>15</v>
      </c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f t="shared" si="7"/>
        <v>0</v>
      </c>
      <c r="L34" s="2">
        <f t="shared" si="8"/>
        <v>2</v>
      </c>
    </row>
    <row r="35" spans="1:12" s="1" customFormat="1" ht="21" hidden="1" customHeight="1" x14ac:dyDescent="0.15">
      <c r="A35" s="1">
        <v>11</v>
      </c>
      <c r="C35" s="8" t="s">
        <v>14</v>
      </c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f t="shared" si="7"/>
        <v>0</v>
      </c>
      <c r="L35" s="2">
        <f t="shared" si="8"/>
        <v>2</v>
      </c>
    </row>
    <row r="36" spans="1:12" s="1" customFormat="1" ht="21" hidden="1" customHeight="1" x14ac:dyDescent="0.15">
      <c r="A36" s="1">
        <v>14</v>
      </c>
      <c r="C36" s="8" t="s">
        <v>8</v>
      </c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7"/>
        <v>0</v>
      </c>
      <c r="L36" s="2">
        <f t="shared" si="8"/>
        <v>2</v>
      </c>
    </row>
    <row r="37" spans="1:12" s="1" customFormat="1" ht="21" hidden="1" customHeight="1" x14ac:dyDescent="0.15">
      <c r="A37" s="1">
        <v>15</v>
      </c>
      <c r="C37" s="8" t="s">
        <v>17</v>
      </c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 t="shared" si="7"/>
        <v>0</v>
      </c>
      <c r="L37" s="2">
        <f t="shared" si="8"/>
        <v>2</v>
      </c>
    </row>
    <row r="38" spans="1:12" s="1" customFormat="1" ht="21" hidden="1" customHeight="1" x14ac:dyDescent="0.15">
      <c r="A38" s="1">
        <v>16</v>
      </c>
      <c r="C38" s="8" t="s">
        <v>3</v>
      </c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7"/>
        <v>0</v>
      </c>
      <c r="L38" s="2">
        <f t="shared" si="8"/>
        <v>2</v>
      </c>
    </row>
    <row r="39" spans="1:12" s="1" customFormat="1" ht="21" hidden="1" customHeight="1" x14ac:dyDescent="0.15">
      <c r="A39" s="1">
        <v>17</v>
      </c>
      <c r="C39" s="8" t="s">
        <v>9</v>
      </c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7"/>
        <v>0</v>
      </c>
      <c r="L39" s="2">
        <f t="shared" si="8"/>
        <v>2</v>
      </c>
    </row>
    <row r="40" spans="1:12" s="1" customFormat="1" ht="21" hidden="1" customHeight="1" thickTop="1" thickBot="1" x14ac:dyDescent="0.2">
      <c r="A40" s="1">
        <v>19</v>
      </c>
      <c r="C40" s="8" t="s">
        <v>0</v>
      </c>
      <c r="D40" s="8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3">
        <f t="shared" si="7"/>
        <v>0</v>
      </c>
      <c r="L40" s="2">
        <f t="shared" si="8"/>
        <v>2</v>
      </c>
    </row>
    <row r="41" spans="1:12" s="1" customFormat="1" ht="21" hidden="1" customHeight="1" x14ac:dyDescent="0.15">
      <c r="C41" s="83"/>
      <c r="D41" s="43"/>
      <c r="E41" s="9" t="e">
        <f>#REF!/#REF!</f>
        <v>#REF!</v>
      </c>
      <c r="F41" s="9" t="e">
        <f>#REF!/#REF!</f>
        <v>#REF!</v>
      </c>
      <c r="G41" s="9" t="e">
        <f>#REF!/#REF!</f>
        <v>#REF!</v>
      </c>
      <c r="H41" s="9" t="e">
        <f>#REF!/#REF!</f>
        <v>#REF!</v>
      </c>
      <c r="I41" s="9" t="e">
        <f>#REF!/#REF!</f>
        <v>#REF!</v>
      </c>
      <c r="J41" s="9" t="e">
        <f>#REF!/#REF!</f>
        <v>#REF!</v>
      </c>
      <c r="L41" s="2">
        <f>$O$2</f>
        <v>2</v>
      </c>
    </row>
    <row r="42" spans="1:12" s="1" customFormat="1" ht="21" hidden="1" customHeight="1" x14ac:dyDescent="0.15">
      <c r="C42" s="10" t="s">
        <v>19</v>
      </c>
      <c r="D42" s="10"/>
      <c r="E42" s="11">
        <f>SUM(E31:E40)</f>
        <v>0</v>
      </c>
      <c r="F42" s="11">
        <f>SUM(F31:F40)</f>
        <v>0</v>
      </c>
      <c r="G42" s="11">
        <f>SUM(G31:G40)</f>
        <v>0</v>
      </c>
      <c r="H42" s="11">
        <f>SUM(H31:H40)</f>
        <v>0</v>
      </c>
      <c r="I42" s="11">
        <f>SUM(I31:I40)</f>
        <v>0</v>
      </c>
      <c r="J42" s="11">
        <f>SUM(J31:J40)</f>
        <v>0</v>
      </c>
      <c r="L42" s="2">
        <f>$R$2</f>
        <v>2</v>
      </c>
    </row>
    <row r="43" spans="1:12" s="1" customFormat="1" ht="21" hidden="1" customHeight="1" x14ac:dyDescent="0.15">
      <c r="A43" s="1">
        <v>1</v>
      </c>
      <c r="C43" s="8" t="s">
        <v>6</v>
      </c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ref="J43:J61" si="9">SUM(F43:I43)</f>
        <v>0</v>
      </c>
      <c r="L43" s="2">
        <f t="shared" ref="L43:L61" si="10">IF(OR(J43&gt;0,I43=""),1,2)</f>
        <v>2</v>
      </c>
    </row>
    <row r="44" spans="1:12" s="1" customFormat="1" ht="21" hidden="1" customHeight="1" x14ac:dyDescent="0.15">
      <c r="A44" s="1">
        <v>2</v>
      </c>
      <c r="C44" s="8" t="s">
        <v>2</v>
      </c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 t="shared" si="9"/>
        <v>0</v>
      </c>
      <c r="L44" s="2">
        <f t="shared" si="10"/>
        <v>2</v>
      </c>
    </row>
    <row r="45" spans="1:12" s="1" customFormat="1" ht="21" hidden="1" customHeight="1" x14ac:dyDescent="0.15">
      <c r="A45" s="1">
        <v>3</v>
      </c>
      <c r="C45" s="8" t="s">
        <v>16</v>
      </c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9"/>
        <v>0</v>
      </c>
      <c r="L45" s="2">
        <f t="shared" si="10"/>
        <v>2</v>
      </c>
    </row>
    <row r="46" spans="1:12" s="1" customFormat="1" ht="21" hidden="1" customHeight="1" x14ac:dyDescent="0.15">
      <c r="A46" s="1">
        <v>4</v>
      </c>
      <c r="C46" s="8" t="s">
        <v>11</v>
      </c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si="9"/>
        <v>0</v>
      </c>
      <c r="L46" s="2">
        <f t="shared" si="10"/>
        <v>2</v>
      </c>
    </row>
    <row r="47" spans="1:12" s="1" customFormat="1" ht="21" hidden="1" customHeight="1" x14ac:dyDescent="0.15">
      <c r="A47" s="1">
        <v>5</v>
      </c>
      <c r="C47" s="8" t="s">
        <v>13</v>
      </c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9"/>
        <v>0</v>
      </c>
      <c r="L47" s="2">
        <f t="shared" si="10"/>
        <v>2</v>
      </c>
    </row>
    <row r="48" spans="1:12" s="1" customFormat="1" ht="21" hidden="1" customHeight="1" x14ac:dyDescent="0.15">
      <c r="A48" s="1">
        <v>6</v>
      </c>
      <c r="C48" s="8" t="s">
        <v>4</v>
      </c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f t="shared" si="9"/>
        <v>0</v>
      </c>
      <c r="L48" s="2">
        <f t="shared" si="10"/>
        <v>2</v>
      </c>
    </row>
    <row r="49" spans="1:12" s="1" customFormat="1" ht="21" hidden="1" customHeight="1" x14ac:dyDescent="0.15">
      <c r="A49" s="1">
        <v>7</v>
      </c>
      <c r="C49" s="8" t="s">
        <v>1</v>
      </c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f t="shared" si="9"/>
        <v>0</v>
      </c>
      <c r="L49" s="2">
        <f t="shared" si="10"/>
        <v>2</v>
      </c>
    </row>
    <row r="50" spans="1:12" s="1" customFormat="1" ht="21" hidden="1" customHeight="1" x14ac:dyDescent="0.15">
      <c r="A50" s="1">
        <v>8</v>
      </c>
      <c r="C50" s="8" t="s">
        <v>12</v>
      </c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f t="shared" si="9"/>
        <v>0</v>
      </c>
      <c r="L50" s="2">
        <f t="shared" si="10"/>
        <v>2</v>
      </c>
    </row>
    <row r="51" spans="1:12" s="1" customFormat="1" ht="21" hidden="1" customHeight="1" x14ac:dyDescent="0.15">
      <c r="A51" s="1">
        <v>9</v>
      </c>
      <c r="C51" s="8" t="s">
        <v>10</v>
      </c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f t="shared" si="9"/>
        <v>0</v>
      </c>
      <c r="L51" s="2">
        <f t="shared" si="10"/>
        <v>2</v>
      </c>
    </row>
    <row r="52" spans="1:12" s="1" customFormat="1" ht="21" hidden="1" customHeight="1" x14ac:dyDescent="0.15">
      <c r="A52" s="1">
        <v>10</v>
      </c>
      <c r="C52" s="8" t="s">
        <v>15</v>
      </c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9"/>
        <v>0</v>
      </c>
      <c r="L52" s="2">
        <f t="shared" si="10"/>
        <v>2</v>
      </c>
    </row>
    <row r="53" spans="1:12" s="1" customFormat="1" ht="21" hidden="1" customHeight="1" x14ac:dyDescent="0.15">
      <c r="A53" s="1">
        <v>11</v>
      </c>
      <c r="C53" s="8" t="s">
        <v>14</v>
      </c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f t="shared" si="9"/>
        <v>0</v>
      </c>
      <c r="L53" s="2">
        <f t="shared" si="10"/>
        <v>2</v>
      </c>
    </row>
    <row r="54" spans="1:12" s="1" customFormat="1" ht="21" hidden="1" customHeight="1" x14ac:dyDescent="0.15">
      <c r="A54" s="1">
        <v>12</v>
      </c>
      <c r="C54" s="8" t="s">
        <v>7</v>
      </c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f t="shared" si="9"/>
        <v>0</v>
      </c>
      <c r="L54" s="2">
        <f t="shared" si="10"/>
        <v>2</v>
      </c>
    </row>
    <row r="55" spans="1:12" s="1" customFormat="1" ht="21" hidden="1" customHeight="1" x14ac:dyDescent="0.15">
      <c r="A55" s="1">
        <v>13</v>
      </c>
      <c r="C55" s="8" t="s">
        <v>5</v>
      </c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f t="shared" si="9"/>
        <v>0</v>
      </c>
      <c r="L55" s="2">
        <f t="shared" si="10"/>
        <v>2</v>
      </c>
    </row>
    <row r="56" spans="1:12" s="1" customFormat="1" ht="21" hidden="1" customHeight="1" x14ac:dyDescent="0.15">
      <c r="A56" s="1">
        <v>14</v>
      </c>
      <c r="C56" s="8" t="s">
        <v>8</v>
      </c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f t="shared" si="9"/>
        <v>0</v>
      </c>
      <c r="L56" s="2">
        <f t="shared" si="10"/>
        <v>2</v>
      </c>
    </row>
    <row r="57" spans="1:12" s="1" customFormat="1" ht="21" hidden="1" customHeight="1" x14ac:dyDescent="0.15">
      <c r="A57" s="1">
        <v>15</v>
      </c>
      <c r="C57" s="8" t="s">
        <v>17</v>
      </c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f t="shared" si="9"/>
        <v>0</v>
      </c>
      <c r="L57" s="2">
        <f t="shared" si="10"/>
        <v>2</v>
      </c>
    </row>
    <row r="58" spans="1:12" s="1" customFormat="1" ht="21" hidden="1" customHeight="1" x14ac:dyDescent="0.15">
      <c r="A58" s="1">
        <v>16</v>
      </c>
      <c r="C58" s="8" t="s">
        <v>3</v>
      </c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 t="shared" si="9"/>
        <v>0</v>
      </c>
      <c r="L58" s="2">
        <f t="shared" si="10"/>
        <v>2</v>
      </c>
    </row>
    <row r="59" spans="1:12" s="1" customFormat="1" ht="21" hidden="1" customHeight="1" x14ac:dyDescent="0.15">
      <c r="A59" s="1">
        <v>17</v>
      </c>
      <c r="C59" s="8" t="s">
        <v>9</v>
      </c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f t="shared" si="9"/>
        <v>0</v>
      </c>
      <c r="L59" s="2">
        <f t="shared" si="10"/>
        <v>2</v>
      </c>
    </row>
    <row r="60" spans="1:12" s="1" customFormat="1" ht="21" hidden="1" customHeight="1" x14ac:dyDescent="0.15">
      <c r="A60" s="1">
        <v>18</v>
      </c>
      <c r="C60" s="8" t="s">
        <v>18</v>
      </c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 t="shared" si="9"/>
        <v>0</v>
      </c>
      <c r="L60" s="2">
        <f t="shared" si="10"/>
        <v>2</v>
      </c>
    </row>
    <row r="61" spans="1:12" s="1" customFormat="1" ht="21" hidden="1" customHeight="1" thickBot="1" x14ac:dyDescent="0.2">
      <c r="A61" s="1">
        <v>19</v>
      </c>
      <c r="C61" s="8" t="s">
        <v>0</v>
      </c>
      <c r="D61" s="8"/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f t="shared" si="9"/>
        <v>0</v>
      </c>
      <c r="L61" s="2">
        <f t="shared" si="10"/>
        <v>2</v>
      </c>
    </row>
    <row r="62" spans="1:12" s="1" customFormat="1" ht="21" hidden="1" customHeight="1" x14ac:dyDescent="0.15">
      <c r="C62" s="83"/>
      <c r="D62" s="43"/>
      <c r="E62" s="9" t="e">
        <f>#REF!/#REF!</f>
        <v>#REF!</v>
      </c>
      <c r="F62" s="9" t="e">
        <f>#REF!/#REF!</f>
        <v>#REF!</v>
      </c>
      <c r="G62" s="9" t="e">
        <f>#REF!/#REF!</f>
        <v>#REF!</v>
      </c>
      <c r="H62" s="9" t="e">
        <f>#REF!/#REF!</f>
        <v>#REF!</v>
      </c>
      <c r="I62" s="9" t="e">
        <f>#REF!/#REF!</f>
        <v>#REF!</v>
      </c>
      <c r="J62" s="9" t="e">
        <f>#REF!/#REF!</f>
        <v>#REF!</v>
      </c>
      <c r="L62" s="2">
        <f>$O$2</f>
        <v>2</v>
      </c>
    </row>
    <row r="63" spans="1:12" s="1" customFormat="1" ht="21" hidden="1" customHeight="1" x14ac:dyDescent="0.15">
      <c r="C63" s="10" t="s">
        <v>19</v>
      </c>
      <c r="D63" s="10"/>
      <c r="E63" s="11">
        <f>SUM(E43:E61)</f>
        <v>0</v>
      </c>
      <c r="F63" s="11">
        <f>SUM(F43:F61)</f>
        <v>0</v>
      </c>
      <c r="G63" s="11">
        <f>SUM(G43:G61)</f>
        <v>0</v>
      </c>
      <c r="H63" s="11">
        <f>SUM(H43:H61)</f>
        <v>0</v>
      </c>
      <c r="I63" s="11">
        <f>SUM(I43:I61)</f>
        <v>0</v>
      </c>
      <c r="J63" s="11">
        <f>SUM(J43:J61)</f>
        <v>0</v>
      </c>
      <c r="L63" s="2">
        <f>$R$2</f>
        <v>2</v>
      </c>
    </row>
    <row r="64" spans="1:12" s="1" customFormat="1" ht="21" hidden="1" customHeight="1" x14ac:dyDescent="0.15">
      <c r="C64" s="14" t="s">
        <v>28</v>
      </c>
      <c r="D64" s="14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7">
        <f t="shared" ref="J64:J82" si="11">SUM(F64:I64)</f>
        <v>0</v>
      </c>
      <c r="L64" s="2">
        <f>IF(OR(J64&gt;0,I64=""),1,2)</f>
        <v>2</v>
      </c>
    </row>
    <row r="65" spans="1:12" s="1" customFormat="1" ht="21" hidden="1" customHeight="1" x14ac:dyDescent="0.15">
      <c r="A65" s="1">
        <v>1</v>
      </c>
      <c r="C65" s="8" t="s">
        <v>6</v>
      </c>
      <c r="D65" s="8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11"/>
        <v>0</v>
      </c>
      <c r="L65" s="2">
        <f t="shared" ref="L65:L82" si="12">IF(OR(J65&gt;0,I65=""),1,2)</f>
        <v>2</v>
      </c>
    </row>
    <row r="66" spans="1:12" s="1" customFormat="1" ht="21" hidden="1" customHeight="1" x14ac:dyDescent="0.15">
      <c r="A66" s="1">
        <v>2</v>
      </c>
      <c r="C66" s="8" t="s">
        <v>2</v>
      </c>
      <c r="D66" s="8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f t="shared" si="11"/>
        <v>0</v>
      </c>
      <c r="L66" s="2">
        <f t="shared" si="12"/>
        <v>2</v>
      </c>
    </row>
    <row r="67" spans="1:12" s="1" customFormat="1" ht="21" hidden="1" customHeight="1" x14ac:dyDescent="0.15">
      <c r="A67" s="1">
        <v>3</v>
      </c>
      <c r="C67" s="8" t="s">
        <v>16</v>
      </c>
      <c r="D67" s="8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f t="shared" si="11"/>
        <v>0</v>
      </c>
      <c r="L67" s="2">
        <f t="shared" si="12"/>
        <v>2</v>
      </c>
    </row>
    <row r="68" spans="1:12" s="1" customFormat="1" ht="21" hidden="1" customHeight="1" x14ac:dyDescent="0.15">
      <c r="A68" s="1">
        <v>4</v>
      </c>
      <c r="C68" s="8" t="s">
        <v>11</v>
      </c>
      <c r="D68" s="8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f t="shared" si="11"/>
        <v>0</v>
      </c>
      <c r="L68" s="2">
        <f t="shared" si="12"/>
        <v>2</v>
      </c>
    </row>
    <row r="69" spans="1:12" s="1" customFormat="1" ht="21" hidden="1" customHeight="1" x14ac:dyDescent="0.15">
      <c r="A69" s="1">
        <v>5</v>
      </c>
      <c r="C69" s="8" t="s">
        <v>13</v>
      </c>
      <c r="D69" s="8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 t="shared" si="11"/>
        <v>0</v>
      </c>
      <c r="L69" s="2">
        <f t="shared" si="12"/>
        <v>2</v>
      </c>
    </row>
    <row r="70" spans="1:12" s="1" customFormat="1" ht="21" hidden="1" customHeight="1" x14ac:dyDescent="0.15">
      <c r="A70" s="1">
        <v>6</v>
      </c>
      <c r="C70" s="8" t="s">
        <v>4</v>
      </c>
      <c r="D70" s="8"/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f t="shared" si="11"/>
        <v>0</v>
      </c>
      <c r="L70" s="2">
        <f t="shared" si="12"/>
        <v>2</v>
      </c>
    </row>
    <row r="71" spans="1:12" s="1" customFormat="1" ht="18" hidden="1" customHeight="1" x14ac:dyDescent="0.15">
      <c r="A71" s="1">
        <v>8</v>
      </c>
      <c r="C71" s="8" t="s">
        <v>12</v>
      </c>
      <c r="D71" s="8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f t="shared" si="11"/>
        <v>0</v>
      </c>
      <c r="L71" s="2">
        <f t="shared" si="12"/>
        <v>2</v>
      </c>
    </row>
    <row r="72" spans="1:12" s="1" customFormat="1" ht="17.25" hidden="1" customHeight="1" x14ac:dyDescent="0.15">
      <c r="A72" s="1">
        <v>9</v>
      </c>
      <c r="C72" s="8" t="s">
        <v>10</v>
      </c>
      <c r="D72" s="8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11"/>
        <v>0</v>
      </c>
      <c r="L72" s="2">
        <f t="shared" si="12"/>
        <v>2</v>
      </c>
    </row>
    <row r="73" spans="1:12" s="1" customFormat="1" ht="18.75" hidden="1" customHeight="1" x14ac:dyDescent="0.15">
      <c r="A73" s="1">
        <v>10</v>
      </c>
      <c r="C73" s="8" t="s">
        <v>15</v>
      </c>
      <c r="D73" s="8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f t="shared" si="11"/>
        <v>0</v>
      </c>
      <c r="L73" s="2">
        <f t="shared" si="12"/>
        <v>2</v>
      </c>
    </row>
    <row r="74" spans="1:12" s="1" customFormat="1" ht="15.75" hidden="1" customHeight="1" x14ac:dyDescent="0.15">
      <c r="A74" s="1">
        <v>11</v>
      </c>
      <c r="C74" s="8" t="s">
        <v>14</v>
      </c>
      <c r="D74" s="8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f t="shared" si="11"/>
        <v>0</v>
      </c>
      <c r="L74" s="2">
        <f t="shared" si="12"/>
        <v>2</v>
      </c>
    </row>
    <row r="75" spans="1:12" s="1" customFormat="1" ht="15" hidden="1" customHeight="1" x14ac:dyDescent="0.15">
      <c r="A75" s="1">
        <v>12</v>
      </c>
      <c r="C75" s="8" t="s">
        <v>7</v>
      </c>
      <c r="D75" s="8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f t="shared" si="11"/>
        <v>0</v>
      </c>
      <c r="L75" s="2">
        <f t="shared" si="12"/>
        <v>2</v>
      </c>
    </row>
    <row r="76" spans="1:12" s="1" customFormat="1" ht="21.75" hidden="1" customHeight="1" x14ac:dyDescent="0.15">
      <c r="A76" s="1">
        <v>13</v>
      </c>
      <c r="C76" s="8" t="s">
        <v>5</v>
      </c>
      <c r="D76" s="8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f t="shared" si="11"/>
        <v>0</v>
      </c>
      <c r="L76" s="2">
        <f t="shared" si="12"/>
        <v>2</v>
      </c>
    </row>
    <row r="77" spans="1:12" s="1" customFormat="1" ht="13.5" hidden="1" customHeight="1" x14ac:dyDescent="0.15">
      <c r="A77" s="1">
        <v>14</v>
      </c>
      <c r="C77" s="8" t="s">
        <v>8</v>
      </c>
      <c r="D77" s="8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f t="shared" si="11"/>
        <v>0</v>
      </c>
      <c r="L77" s="2">
        <f t="shared" si="12"/>
        <v>2</v>
      </c>
    </row>
    <row r="78" spans="1:12" s="1" customFormat="1" ht="17.25" hidden="1" customHeight="1" x14ac:dyDescent="0.15">
      <c r="A78" s="1">
        <v>15</v>
      </c>
      <c r="C78" s="8" t="s">
        <v>17</v>
      </c>
      <c r="D78" s="8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f t="shared" si="11"/>
        <v>0</v>
      </c>
      <c r="L78" s="2">
        <f t="shared" si="12"/>
        <v>2</v>
      </c>
    </row>
    <row r="79" spans="1:12" s="1" customFormat="1" ht="12.75" hidden="1" customHeight="1" x14ac:dyDescent="0.15">
      <c r="A79" s="1">
        <v>16</v>
      </c>
      <c r="C79" s="8" t="s">
        <v>3</v>
      </c>
      <c r="D79" s="8"/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f t="shared" si="11"/>
        <v>0</v>
      </c>
      <c r="L79" s="2">
        <f t="shared" si="12"/>
        <v>2</v>
      </c>
    </row>
    <row r="80" spans="1:12" s="1" customFormat="1" ht="14.25" hidden="1" customHeight="1" x14ac:dyDescent="0.15">
      <c r="A80" s="1">
        <v>17</v>
      </c>
      <c r="C80" s="8" t="s">
        <v>9</v>
      </c>
      <c r="D80" s="8"/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f t="shared" si="11"/>
        <v>0</v>
      </c>
      <c r="L80" s="2">
        <f t="shared" si="12"/>
        <v>2</v>
      </c>
    </row>
    <row r="81" spans="1:12" s="1" customFormat="1" ht="15" hidden="1" customHeight="1" x14ac:dyDescent="0.15">
      <c r="A81" s="1">
        <v>18</v>
      </c>
      <c r="C81" s="8" t="s">
        <v>18</v>
      </c>
      <c r="D81" s="8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f t="shared" si="11"/>
        <v>0</v>
      </c>
      <c r="L81" s="2">
        <f t="shared" si="12"/>
        <v>2</v>
      </c>
    </row>
    <row r="82" spans="1:12" s="1" customFormat="1" ht="19.5" hidden="1" customHeight="1" thickBot="1" x14ac:dyDescent="0.2">
      <c r="A82" s="1">
        <v>19</v>
      </c>
      <c r="C82" s="8" t="s">
        <v>0</v>
      </c>
      <c r="D82" s="8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f t="shared" si="11"/>
        <v>0</v>
      </c>
      <c r="L82" s="2">
        <f t="shared" si="12"/>
        <v>2</v>
      </c>
    </row>
    <row r="83" spans="1:12" s="1" customFormat="1" ht="21" hidden="1" customHeight="1" x14ac:dyDescent="0.15">
      <c r="C83" s="83"/>
      <c r="D83" s="43"/>
      <c r="E83" s="9" t="e">
        <f>#REF!/#REF!</f>
        <v>#REF!</v>
      </c>
      <c r="F83" s="9" t="e">
        <f>#REF!/#REF!</f>
        <v>#REF!</v>
      </c>
      <c r="G83" s="9" t="e">
        <f>#REF!/#REF!</f>
        <v>#REF!</v>
      </c>
      <c r="H83" s="9" t="e">
        <f>#REF!/#REF!</f>
        <v>#REF!</v>
      </c>
      <c r="I83" s="9" t="e">
        <f>#REF!/#REF!</f>
        <v>#REF!</v>
      </c>
      <c r="J83" s="9" t="e">
        <f>#REF!/#REF!</f>
        <v>#REF!</v>
      </c>
      <c r="L83" s="2">
        <f>$O$2</f>
        <v>2</v>
      </c>
    </row>
    <row r="84" spans="1:12" s="1" customFormat="1" ht="14.25" hidden="1" customHeight="1" x14ac:dyDescent="0.15">
      <c r="C84" s="10" t="s">
        <v>19</v>
      </c>
      <c r="D84" s="10"/>
      <c r="E84" s="11">
        <f>SUM(E65:E82)</f>
        <v>0</v>
      </c>
      <c r="F84" s="11">
        <f>SUM(F65:F82)</f>
        <v>0</v>
      </c>
      <c r="G84" s="11">
        <f>SUM(G65:G82)</f>
        <v>0</v>
      </c>
      <c r="H84" s="11">
        <f>SUM(H65:H82)</f>
        <v>0</v>
      </c>
      <c r="I84" s="11">
        <f>SUM(I65:I82)</f>
        <v>0</v>
      </c>
      <c r="J84" s="11">
        <f>SUM(J65:J82)</f>
        <v>0</v>
      </c>
      <c r="L84" s="2">
        <f>$R$2</f>
        <v>2</v>
      </c>
    </row>
    <row r="85" spans="1:12" s="1" customFormat="1" ht="21" hidden="1" customHeight="1" x14ac:dyDescent="0.15">
      <c r="A85" s="1">
        <v>1</v>
      </c>
      <c r="C85" s="70" t="s">
        <v>6</v>
      </c>
      <c r="D85" s="70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6">
        <f t="shared" ref="J85:J101" si="13">SUM(F85:I85)</f>
        <v>0</v>
      </c>
      <c r="L85" s="2">
        <f t="shared" ref="L85:L101" si="14">IF(OR(J85&gt;0,I85=""),1,2)</f>
        <v>2</v>
      </c>
    </row>
    <row r="86" spans="1:12" s="1" customFormat="1" ht="21" hidden="1" customHeight="1" x14ac:dyDescent="0.15">
      <c r="A86" s="1">
        <v>3</v>
      </c>
      <c r="C86" s="70" t="s">
        <v>16</v>
      </c>
      <c r="D86" s="70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6">
        <f t="shared" si="13"/>
        <v>0</v>
      </c>
      <c r="L86" s="2">
        <f t="shared" si="14"/>
        <v>2</v>
      </c>
    </row>
    <row r="87" spans="1:12" s="1" customFormat="1" ht="21" hidden="1" customHeight="1" x14ac:dyDescent="0.15">
      <c r="A87" s="1">
        <v>4</v>
      </c>
      <c r="C87" s="8" t="s">
        <v>11</v>
      </c>
      <c r="D87" s="8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f t="shared" si="13"/>
        <v>0</v>
      </c>
      <c r="L87" s="2">
        <f t="shared" si="14"/>
        <v>2</v>
      </c>
    </row>
    <row r="88" spans="1:12" s="1" customFormat="1" ht="21" hidden="1" customHeight="1" x14ac:dyDescent="0.15">
      <c r="A88" s="1">
        <v>5</v>
      </c>
      <c r="C88" s="8" t="s">
        <v>13</v>
      </c>
      <c r="D88" s="8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f t="shared" si="13"/>
        <v>0</v>
      </c>
      <c r="L88" s="2">
        <f t="shared" si="14"/>
        <v>2</v>
      </c>
    </row>
    <row r="89" spans="1:12" s="1" customFormat="1" ht="21" hidden="1" customHeight="1" x14ac:dyDescent="0.15">
      <c r="A89" s="1">
        <v>6</v>
      </c>
      <c r="C89" s="8" t="s">
        <v>4</v>
      </c>
      <c r="D89" s="8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f t="shared" si="13"/>
        <v>0</v>
      </c>
      <c r="L89" s="2">
        <f t="shared" si="14"/>
        <v>2</v>
      </c>
    </row>
    <row r="90" spans="1:12" s="1" customFormat="1" ht="21" hidden="1" customHeight="1" x14ac:dyDescent="0.15">
      <c r="A90" s="1">
        <v>7</v>
      </c>
      <c r="C90" s="8" t="s">
        <v>1</v>
      </c>
      <c r="D90" s="8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f t="shared" si="13"/>
        <v>0</v>
      </c>
      <c r="L90" s="2">
        <f t="shared" si="14"/>
        <v>2</v>
      </c>
    </row>
    <row r="91" spans="1:12" s="1" customFormat="1" ht="21" hidden="1" customHeight="1" x14ac:dyDescent="0.15">
      <c r="A91" s="1">
        <v>8</v>
      </c>
      <c r="C91" s="8" t="s">
        <v>12</v>
      </c>
      <c r="D91" s="8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 t="shared" si="13"/>
        <v>0</v>
      </c>
      <c r="L91" s="2">
        <f t="shared" si="14"/>
        <v>2</v>
      </c>
    </row>
    <row r="92" spans="1:12" s="1" customFormat="1" ht="21" hidden="1" customHeight="1" x14ac:dyDescent="0.15">
      <c r="A92" s="1">
        <v>9</v>
      </c>
      <c r="C92" s="8" t="s">
        <v>10</v>
      </c>
      <c r="D92" s="8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f t="shared" si="13"/>
        <v>0</v>
      </c>
      <c r="L92" s="2">
        <f t="shared" si="14"/>
        <v>2</v>
      </c>
    </row>
    <row r="93" spans="1:12" s="1" customFormat="1" ht="21" hidden="1" customHeight="1" x14ac:dyDescent="0.15">
      <c r="A93" s="1">
        <v>10</v>
      </c>
      <c r="C93" s="8" t="s">
        <v>15</v>
      </c>
      <c r="D93" s="8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f t="shared" si="13"/>
        <v>0</v>
      </c>
      <c r="L93" s="2">
        <f t="shared" si="14"/>
        <v>2</v>
      </c>
    </row>
    <row r="94" spans="1:12" s="1" customFormat="1" ht="21" hidden="1" customHeight="1" x14ac:dyDescent="0.15">
      <c r="A94" s="1">
        <v>12</v>
      </c>
      <c r="C94" s="70" t="s">
        <v>7</v>
      </c>
      <c r="D94" s="70"/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6">
        <f t="shared" si="13"/>
        <v>0</v>
      </c>
      <c r="L94" s="2">
        <f t="shared" si="14"/>
        <v>2</v>
      </c>
    </row>
    <row r="95" spans="1:12" s="1" customFormat="1" ht="21" hidden="1" customHeight="1" x14ac:dyDescent="0.15">
      <c r="A95" s="1">
        <v>13</v>
      </c>
      <c r="C95" s="8" t="s">
        <v>5</v>
      </c>
      <c r="D95" s="8"/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f t="shared" si="13"/>
        <v>0</v>
      </c>
      <c r="L95" s="2">
        <f t="shared" si="14"/>
        <v>2</v>
      </c>
    </row>
    <row r="96" spans="1:12" s="1" customFormat="1" ht="21" hidden="1" customHeight="1" x14ac:dyDescent="0.15">
      <c r="A96" s="1">
        <v>14</v>
      </c>
      <c r="C96" s="8" t="s">
        <v>8</v>
      </c>
      <c r="D96" s="8"/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f t="shared" si="13"/>
        <v>0</v>
      </c>
      <c r="L96" s="2">
        <f t="shared" si="14"/>
        <v>2</v>
      </c>
    </row>
    <row r="97" spans="1:12" s="1" customFormat="1" ht="21" hidden="1" customHeight="1" x14ac:dyDescent="0.15">
      <c r="A97" s="1">
        <v>15</v>
      </c>
      <c r="C97" s="8" t="s">
        <v>17</v>
      </c>
      <c r="D97" s="8"/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f t="shared" si="13"/>
        <v>0</v>
      </c>
      <c r="L97" s="2">
        <f t="shared" si="14"/>
        <v>2</v>
      </c>
    </row>
    <row r="98" spans="1:12" s="1" customFormat="1" ht="21" hidden="1" customHeight="1" x14ac:dyDescent="0.15">
      <c r="A98" s="1">
        <v>16</v>
      </c>
      <c r="C98" s="8" t="s">
        <v>3</v>
      </c>
      <c r="D98" s="8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f t="shared" si="13"/>
        <v>0</v>
      </c>
      <c r="L98" s="2">
        <f t="shared" si="14"/>
        <v>2</v>
      </c>
    </row>
    <row r="99" spans="1:12" s="1" customFormat="1" ht="21" hidden="1" customHeight="1" x14ac:dyDescent="0.15">
      <c r="A99" s="1">
        <v>17</v>
      </c>
      <c r="C99" s="8" t="s">
        <v>9</v>
      </c>
      <c r="D99" s="8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f t="shared" si="13"/>
        <v>0</v>
      </c>
      <c r="L99" s="2">
        <f t="shared" si="14"/>
        <v>2</v>
      </c>
    </row>
    <row r="100" spans="1:12" s="1" customFormat="1" ht="21" hidden="1" customHeight="1" x14ac:dyDescent="0.15">
      <c r="A100" s="1">
        <v>18</v>
      </c>
      <c r="C100" s="8" t="s">
        <v>18</v>
      </c>
      <c r="D100" s="8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f t="shared" si="13"/>
        <v>0</v>
      </c>
      <c r="L100" s="2">
        <f t="shared" si="14"/>
        <v>2</v>
      </c>
    </row>
    <row r="101" spans="1:12" s="1" customFormat="1" ht="21" hidden="1" customHeight="1" thickBot="1" x14ac:dyDescent="0.2">
      <c r="A101" s="1">
        <v>19</v>
      </c>
      <c r="C101" s="8" t="s">
        <v>0</v>
      </c>
      <c r="D101" s="8"/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f t="shared" si="13"/>
        <v>0</v>
      </c>
      <c r="L101" s="2">
        <f t="shared" si="14"/>
        <v>2</v>
      </c>
    </row>
    <row r="102" spans="1:12" s="1" customFormat="1" ht="21" hidden="1" customHeight="1" x14ac:dyDescent="0.15">
      <c r="C102" s="83"/>
      <c r="D102" s="43"/>
      <c r="E102" s="9" t="e">
        <f>#REF!/#REF!</f>
        <v>#REF!</v>
      </c>
      <c r="F102" s="9" t="e">
        <f>#REF!/#REF!</f>
        <v>#REF!</v>
      </c>
      <c r="G102" s="9" t="e">
        <f>#REF!/#REF!</f>
        <v>#REF!</v>
      </c>
      <c r="H102" s="9" t="e">
        <f>#REF!/#REF!</f>
        <v>#REF!</v>
      </c>
      <c r="I102" s="9" t="e">
        <f>#REF!/#REF!</f>
        <v>#REF!</v>
      </c>
      <c r="J102" s="9" t="e">
        <f>#REF!/#REF!</f>
        <v>#REF!</v>
      </c>
      <c r="L102" s="2">
        <f>$O$2</f>
        <v>2</v>
      </c>
    </row>
    <row r="103" spans="1:12" s="1" customFormat="1" ht="21" hidden="1" customHeight="1" x14ac:dyDescent="0.15">
      <c r="C103" s="10" t="s">
        <v>19</v>
      </c>
      <c r="D103" s="10"/>
      <c r="E103" s="11">
        <f>SUM(E85:E101)</f>
        <v>0</v>
      </c>
      <c r="F103" s="11">
        <f t="shared" ref="F103:J103" si="15">SUM(F85:F101)</f>
        <v>0</v>
      </c>
      <c r="G103" s="11">
        <f t="shared" si="15"/>
        <v>0</v>
      </c>
      <c r="H103" s="11">
        <f t="shared" si="15"/>
        <v>0</v>
      </c>
      <c r="I103" s="11">
        <f t="shared" si="15"/>
        <v>0</v>
      </c>
      <c r="J103" s="11">
        <f t="shared" si="15"/>
        <v>0</v>
      </c>
      <c r="L103" s="2">
        <f>$R$2</f>
        <v>2</v>
      </c>
    </row>
    <row r="104" spans="1:12" ht="13.5" x14ac:dyDescent="0.15">
      <c r="C104" s="44"/>
      <c r="D104" s="44"/>
      <c r="E104" s="44"/>
      <c r="F104" s="44"/>
      <c r="G104" s="44"/>
    </row>
  </sheetData>
  <autoFilter ref="L1:L151">
    <filterColumn colId="0">
      <filters>
        <filter val="1"/>
      </filters>
    </filterColumn>
  </autoFilter>
  <mergeCells count="1">
    <mergeCell ref="C25:C26"/>
  </mergeCells>
  <phoneticPr fontId="3"/>
  <dataValidations count="1">
    <dataValidation type="list" allowBlank="1" showInputMessage="1" showErrorMessage="1" sqref="N2 Q2">
      <formula1>"表示,非表示"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9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H26診断結果</vt:lpstr>
      <vt:lpstr>H26診断結果（道路橋以外）</vt:lpstr>
      <vt:lpstr>H26診断結果!Print_Area</vt:lpstr>
      <vt:lpstr>'H26診断結果（道路橋以外）'!Print_Area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2016-06-28T12:11:41Z</cp:lastPrinted>
  <dcterms:created xsi:type="dcterms:W3CDTF">2014-04-30T00:26:14Z</dcterms:created>
  <dcterms:modified xsi:type="dcterms:W3CDTF">2016-09-08T01:17:12Z</dcterms:modified>
</cp:coreProperties>
</file>