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23580" windowHeight="10575" activeTab="0"/>
  </bookViews>
  <sheets>
    <sheet name="●様式第7号（供託あり） (宅建業者用)" sheetId="1" r:id="rId1"/>
  </sheets>
  <externalReferences>
    <externalReference r:id="rId4"/>
    <externalReference r:id="rId5"/>
  </externalReferences>
  <definedNames>
    <definedName name="data" localSheetId="0">'●様式第7号（供託あり） (宅建業者用)'!$AB$37:$AD$52</definedName>
    <definedName name="data">#REF!</definedName>
    <definedName name="kinsen">#REF!</definedName>
    <definedName name="_xlnm.Print_Area" localSheetId="0">'●様式第7号（供託あり） (宅建業者用)'!$A$1:$Y$141</definedName>
    <definedName name="Z_964690D3_D50C_4F43_B14B_C33E9A1299BD_.wvu.PrintArea" localSheetId="0" hidden="1">'●様式第7号（供託あり） (宅建業者用)'!$A$1:$Y$141</definedName>
  </definedNames>
  <calcPr fullCalcOnLoad="1"/>
</workbook>
</file>

<file path=xl/sharedStrings.xml><?xml version="1.0" encoding="utf-8"?>
<sst xmlns="http://schemas.openxmlformats.org/spreadsheetml/2006/main" count="124" uniqueCount="112">
  <si>
    <t>第七号様式（第十六条関係）</t>
  </si>
  <si>
    <t>（Ａ４）</t>
  </si>
  <si>
    <t>住宅販売瑕疵担保保証金の供託及び住宅販売瑕疵担保責任保険契約の締結</t>
  </si>
  <si>
    <t>の状況についての届出書</t>
  </si>
  <si>
    <t>　特定住宅瑕疵担保責任の履行の確保等に関する法律第１２条第１項の規定により、下記のとおり届け出ます。</t>
  </si>
  <si>
    <t>平成</t>
  </si>
  <si>
    <t>年</t>
  </si>
  <si>
    <t>月</t>
  </si>
  <si>
    <t>日</t>
  </si>
  <si>
    <t>届出時の免許証番号</t>
  </si>
  <si>
    <t>国土交通大臣</t>
  </si>
  <si>
    <t>(</t>
  </si>
  <si>
    <t>)</t>
  </si>
  <si>
    <t>第</t>
  </si>
  <si>
    <t>号</t>
  </si>
  <si>
    <t>商号又は名称</t>
  </si>
  <si>
    <t>郵便番号</t>
  </si>
  <si>
    <t>－</t>
  </si>
  <si>
    <t>主たる事務所の所在地</t>
  </si>
  <si>
    <r>
      <t>氏名</t>
    </r>
    <r>
      <rPr>
        <sz val="8"/>
        <rFont val="ＭＳ 明朝"/>
        <family val="1"/>
      </rPr>
      <t>（法人にあっては、代表者の氏名）</t>
    </r>
  </si>
  <si>
    <t>印</t>
  </si>
  <si>
    <t>電話番号</t>
  </si>
  <si>
    <t>ファクシミリ番号</t>
  </si>
  <si>
    <t>担当者の所属・氏名　　　　　　　　</t>
  </si>
  <si>
    <t>中国地方整備局長　殿</t>
  </si>
  <si>
    <t>記</t>
  </si>
  <si>
    <t>１　基準日</t>
  </si>
  <si>
    <t>戸数</t>
  </si>
  <si>
    <t>乗ずる金額</t>
  </si>
  <si>
    <t>加える金額</t>
  </si>
  <si>
    <t>２　住宅販売瑕疵担保保証金の供託について</t>
  </si>
  <si>
    <t>　２－１　１の基準日前６月間に引き渡した販売新築住宅について</t>
  </si>
  <si>
    <t>　　（１）販売新築住宅（その床面積の合計が令第５条に定める面積以下の販売新築住宅又は令第６条第１項</t>
  </si>
  <si>
    <t>　　　　　に規定する販売新築住宅を除く。）の戸数</t>
  </si>
  <si>
    <t>イ</t>
  </si>
  <si>
    <t>　　（２）①その床面積の合計が令第５条に定める面積以下の販売新築住宅（令第６条第１項に規定する販売</t>
  </si>
  <si>
    <t>　　　　　新築住宅を除く。）の戸数</t>
  </si>
  <si>
    <t>ロ</t>
  </si>
  <si>
    <t>　　　　　②法第１１条第３項の算定特例適用後の戸数（ロ×０．５）</t>
  </si>
  <si>
    <t>ハ</t>
  </si>
  <si>
    <t>　　（３）①令第６条第１項に規定する販売新築住宅（その床面積の合計が令第５条に定める面積以下の販売</t>
  </si>
  <si>
    <t>　　　　　　新築住宅を除く。）の戸数</t>
  </si>
  <si>
    <t>ニ</t>
  </si>
  <si>
    <t>　　　　　②令第６条第２項の算定特例適用後の戸数</t>
  </si>
  <si>
    <t>令第６条第１項の書面に記載された２以上の宅地建物取引業者それぞれの販売瑕疵負担割合の合計に対する当該宅地建物取引業者の販売瑕疵負担割合の割合</t>
  </si>
  <si>
    <t>令第６条第２項の算定特例適用前の戸数</t>
  </si>
  <si>
    <t>令第６条第２項の算定特例適用後の戸数</t>
  </si>
  <si>
    <t>合計戸数</t>
  </si>
  <si>
    <t>ホ</t>
  </si>
  <si>
    <t>　　（４）①その床面積の合計が令第５条に定める面積以下の販売新築住宅であって、かつ、令第６条第１項に</t>
  </si>
  <si>
    <t>　　　　　　規定する販売新築住宅であるものの戸数</t>
  </si>
  <si>
    <t>※</t>
  </si>
  <si>
    <t>へ</t>
  </si>
  <si>
    <t>　　　　　②法第１１条第３項及び令第６条第２項の算定特例適用後の戸数</t>
  </si>
  <si>
    <t>令第６条第１項の書面に記載された２以上の宅地建物取引業者それぞれの販売瑕疵負担割合の合計に対する当該宅地建物取引業者の販売瑕疵負担割合の割合</t>
  </si>
  <si>
    <t>法第１１条第３項及び令第６条第２項の算定特例適用前の戸数</t>
  </si>
  <si>
    <t>法第１１条第３項及び令第６条第２項の算定特例適用後の戸数</t>
  </si>
  <si>
    <t>ヘ</t>
  </si>
  <si>
    <t>ト</t>
  </si>
  <si>
    <t>　　（５）住宅販売瑕疵担保保証金の算定の基礎となる販売新築住宅の合計戸数</t>
  </si>
  <si>
    <t>イ＋ハ＋ホ＋ト＝</t>
  </si>
  <si>
    <t>チ</t>
  </si>
  <si>
    <t>※</t>
  </si>
  <si>
    <t>　２－２　１の基準日前１０年間に引き渡した住宅販売瑕疵担保保証金の算定の基礎となる販売新築住宅の合計</t>
  </si>
  <si>
    <t>　　　　　戸数</t>
  </si>
  <si>
    <t>リ</t>
  </si>
  <si>
    <t>　２－３　１の基準日における住宅販売瑕疵担保保証金の基準額</t>
  </si>
  <si>
    <t>　２－４　金銭の供託</t>
  </si>
  <si>
    <t>供託所名</t>
  </si>
  <si>
    <t>供託年月日</t>
  </si>
  <si>
    <t>供託番号</t>
  </si>
  <si>
    <t>供託金額</t>
  </si>
  <si>
    <t>(計)ヌ</t>
  </si>
  <si>
    <t>　２－５　有価証券（振替国債を除く。）の供託</t>
  </si>
  <si>
    <t>供託
所名</t>
  </si>
  <si>
    <t>供託
年月日</t>
  </si>
  <si>
    <t>供託
番号</t>
  </si>
  <si>
    <t>名称</t>
  </si>
  <si>
    <t>回記号</t>
  </si>
  <si>
    <t>番号</t>
  </si>
  <si>
    <t>枚数</t>
  </si>
  <si>
    <t>券面額</t>
  </si>
  <si>
    <t>券面
額計</t>
  </si>
  <si>
    <t>割合</t>
  </si>
  <si>
    <t>供託
価額</t>
  </si>
  <si>
    <t>※</t>
  </si>
  <si>
    <t>(計)</t>
  </si>
  <si>
    <t>(計)ル</t>
  </si>
  <si>
    <t>　２－６　振替国債の供託</t>
  </si>
  <si>
    <t>※</t>
  </si>
  <si>
    <t>銘柄</t>
  </si>
  <si>
    <t>(計)ヲ</t>
  </si>
  <si>
    <t>　２－７　１の基準日における住宅販売瑕疵担保保証金の合計額</t>
  </si>
  <si>
    <t>ヌ＋ル＋ヲ＝</t>
  </si>
  <si>
    <t>※</t>
  </si>
  <si>
    <t>３　１の基準日前６月間に自ら売主となる売買契約に基づき買主に引き渡した新築住宅のうち、</t>
  </si>
  <si>
    <t>　住宅瑕疵担保責任保険法人と住宅販売瑕疵担保責任保険契約を締結し、保険証券又はこれに代わるべき書面</t>
  </si>
  <si>
    <t>　を買主に交付した新築住宅について</t>
  </si>
  <si>
    <t>（株）住宅あんしん保証</t>
  </si>
  <si>
    <t>住宅瑕疵担保責任保険法人名</t>
  </si>
  <si>
    <t>住宅保証機構(株)</t>
  </si>
  <si>
    <t>（株）日本住宅保証検査機構</t>
  </si>
  <si>
    <t>（株）ハウスジーメン</t>
  </si>
  <si>
    <t>ハウスプラス住宅保証（株）</t>
  </si>
  <si>
    <t>４　１の基準日前６月間に自ら売主となる売買契約に基づき買主に引き渡した新築住宅の合計戸数</t>
  </si>
  <si>
    <t>注１　「販売新築住宅」とは、法第１１条第２項に規定する販売新築住宅をいう。</t>
  </si>
  <si>
    <t>注２　「販売瑕疵負担割合」とは、令第６条第１項に規定する販売瑕疵負担割合をいう。</t>
  </si>
  <si>
    <t>注３　２－１（３）②及び（４）②の戸数の記載に当たり、小数点以下２位未満の端数が生ずる場合にあっては、</t>
  </si>
  <si>
    <t>　　当該端数を切り上げて記載するものとする。</t>
  </si>
  <si>
    <t>注４　２－２の合計戸数は、１の基準日前１０年間に届け出た本様式のチの値を合算して算出したもの記載する</t>
  </si>
  <si>
    <t>　　ものとする。</t>
  </si>
  <si>
    <t>注５　２－５の割合は、第１５条第１項各号に掲げる額面金額に対する割合を記載するものとする。</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</si>
</sst>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Red]&quot;△&quot;#,##0"/>
    <numFmt numFmtId="181" formatCode="###0"/>
    <numFmt numFmtId="182" formatCode="0000"/>
    <numFmt numFmtId="183" formatCode="000"/>
    <numFmt numFmtId="184" formatCode="#,##0.00;[Red]&quot;△&quot;#,##0.00"/>
    <numFmt numFmtId="185" formatCode="#,##0.00;[Red]&quot;△&quot;#,###;"/>
    <numFmt numFmtId="186" formatCode="#,##0.00;[Red]&quot;△&quot;#,##0.00;"/>
    <numFmt numFmtId="187" formatCode="0.00_);[Red]\(0.00\)"/>
    <numFmt numFmtId="188" formatCode="#,##0&quot;円&quot;"/>
    <numFmt numFmtId="189" formatCode="[$-411]ggge&quot;年&quot;m&quot;月&quot;d&quot;日&quot;;@"/>
    <numFmt numFmtId="190" formatCode="mmm\-yyyy"/>
    <numFmt numFmtId="191" formatCode="#,##0&quot;枚&quot;"/>
    <numFmt numFmtId="192" formatCode="#,##0;[Red]&quot;△&quot;#,###;"/>
    <numFmt numFmtId="193" formatCode="[$-411]ge\.m\.d;@"/>
    <numFmt numFmtId="194" formatCode="#,##0\ \ \ \ ;[Red]&quot;△&quot;#,##0\ \ \ \ ;"/>
    <numFmt numFmtId="195" formatCode="#,##0&quot;円&quot;;;"/>
    <numFmt numFmtId="196" formatCode="#,##0;[Red]&quot;△&quot;#,##0;"/>
    <numFmt numFmtId="197" formatCode="#,##0&quot;円&quot;;;;"/>
    <numFmt numFmtId="198" formatCode="0_);[Red]\(0\)"/>
    <numFmt numFmtId="199" formatCode="0;[Red]0"/>
    <numFmt numFmtId="200" formatCode="#,##0;[Red]#,##0"/>
  </numFmts>
  <fonts count="3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0"/>
      <name val="ＭＳ 明朝"/>
      <family val="1"/>
    </font>
    <font>
      <b/>
      <sz val="12"/>
      <name val="ＭＳ Ｐゴシック"/>
      <family val="3"/>
    </font>
    <font>
      <sz val="11"/>
      <name val="ＭＳ 明朝"/>
      <family val="1"/>
    </font>
    <font>
      <sz val="8"/>
      <name val="ＭＳ 明朝"/>
      <family val="1"/>
    </font>
    <font>
      <sz val="10"/>
      <name val="ＭＳ Ｐゴシック"/>
      <family val="3"/>
    </font>
    <font>
      <sz val="6"/>
      <name val="ＭＳ 明朝"/>
      <family val="1"/>
    </font>
    <font>
      <b/>
      <sz val="7"/>
      <name val="ＭＳ Ｐゴシック"/>
      <family val="3"/>
    </font>
    <font>
      <b/>
      <sz val="8"/>
      <name val="ＭＳ Ｐゴシック"/>
      <family val="3"/>
    </font>
    <font>
      <b/>
      <sz val="10"/>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style="thin"/>
      <top>
        <color indexed="63"/>
      </top>
      <bottom style="thin"/>
      <diagonal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207">
    <xf numFmtId="0" fontId="0" fillId="0" borderId="0" xfId="0" applyAlignment="1">
      <alignment vertical="center"/>
    </xf>
    <xf numFmtId="180" fontId="21" fillId="0" borderId="0" xfId="0" applyNumberFormat="1" applyFont="1" applyAlignment="1" applyProtection="1">
      <alignment vertical="center"/>
      <protection/>
    </xf>
    <xf numFmtId="180" fontId="21" fillId="0" borderId="0" xfId="0" applyNumberFormat="1" applyFont="1" applyAlignment="1" applyProtection="1">
      <alignment horizontal="right" vertical="center"/>
      <protection/>
    </xf>
    <xf numFmtId="180" fontId="21" fillId="0" borderId="0" xfId="0" applyNumberFormat="1" applyFont="1" applyAlignment="1" applyProtection="1">
      <alignment horizontal="center" vertical="center"/>
      <protection/>
    </xf>
    <xf numFmtId="180" fontId="21" fillId="0" borderId="0" xfId="0" applyNumberFormat="1" applyFont="1" applyAlignment="1" applyProtection="1">
      <alignment vertical="center" wrapText="1"/>
      <protection/>
    </xf>
    <xf numFmtId="180" fontId="21" fillId="0" borderId="0" xfId="0" applyNumberFormat="1" applyFont="1" applyFill="1" applyAlignment="1" applyProtection="1">
      <alignment horizontal="center" vertical="center"/>
      <protection/>
    </xf>
    <xf numFmtId="180" fontId="22" fillId="21" borderId="0" xfId="0" applyNumberFormat="1" applyFont="1" applyFill="1" applyAlignment="1" applyProtection="1">
      <alignment horizontal="center" vertical="center"/>
      <protection locked="0"/>
    </xf>
    <xf numFmtId="180" fontId="21" fillId="0" borderId="0" xfId="0" applyNumberFormat="1" applyFont="1" applyAlignment="1" applyProtection="1">
      <alignment horizontal="center" vertical="center"/>
      <protection/>
    </xf>
    <xf numFmtId="180" fontId="21" fillId="0" borderId="10" xfId="0" applyNumberFormat="1" applyFont="1" applyBorder="1" applyAlignment="1" applyProtection="1">
      <alignment vertical="center"/>
      <protection/>
    </xf>
    <xf numFmtId="180" fontId="21" fillId="0" borderId="10" xfId="0" applyNumberFormat="1" applyFont="1" applyBorder="1" applyAlignment="1" applyProtection="1">
      <alignment vertical="center"/>
      <protection/>
    </xf>
    <xf numFmtId="0" fontId="21" fillId="0" borderId="10" xfId="0" applyFont="1" applyBorder="1" applyAlignment="1">
      <alignment vertical="center"/>
    </xf>
    <xf numFmtId="180" fontId="23" fillId="0" borderId="10" xfId="0" applyNumberFormat="1" applyFont="1" applyFill="1" applyBorder="1" applyAlignment="1" applyProtection="1">
      <alignment horizontal="center" vertical="center"/>
      <protection/>
    </xf>
    <xf numFmtId="180" fontId="23" fillId="21" borderId="10" xfId="0" applyNumberFormat="1" applyFont="1" applyFill="1" applyBorder="1" applyAlignment="1" applyProtection="1">
      <alignment vertical="center"/>
      <protection locked="0"/>
    </xf>
    <xf numFmtId="180" fontId="23" fillId="0" borderId="10" xfId="0" applyNumberFormat="1" applyFont="1" applyBorder="1" applyAlignment="1" applyProtection="1">
      <alignment vertical="center"/>
      <protection/>
    </xf>
    <xf numFmtId="180" fontId="23" fillId="0" borderId="10" xfId="0" applyNumberFormat="1" applyFont="1" applyBorder="1" applyAlignment="1" applyProtection="1">
      <alignment horizontal="right" vertical="center"/>
      <protection/>
    </xf>
    <xf numFmtId="181" fontId="23" fillId="21" borderId="10" xfId="0" applyNumberFormat="1" applyFont="1" applyFill="1" applyBorder="1" applyAlignment="1" applyProtection="1">
      <alignment horizontal="center" vertical="center"/>
      <protection locked="0"/>
    </xf>
    <xf numFmtId="180" fontId="21" fillId="0" borderId="10" xfId="0" applyNumberFormat="1" applyFont="1" applyBorder="1" applyAlignment="1" applyProtection="1">
      <alignment vertical="top"/>
      <protection/>
    </xf>
    <xf numFmtId="180" fontId="22" fillId="21" borderId="10" xfId="0" applyNumberFormat="1" applyFont="1" applyFill="1" applyBorder="1" applyAlignment="1" applyProtection="1">
      <alignment horizontal="left" vertical="top"/>
      <protection locked="0"/>
    </xf>
    <xf numFmtId="183" fontId="22" fillId="21" borderId="10" xfId="0" applyNumberFormat="1" applyFont="1" applyFill="1" applyBorder="1" applyAlignment="1" applyProtection="1">
      <alignment horizontal="center" vertical="center"/>
      <protection locked="0"/>
    </xf>
    <xf numFmtId="180" fontId="21" fillId="0" borderId="10" xfId="0" applyNumberFormat="1" applyFont="1" applyBorder="1" applyAlignment="1" applyProtection="1" quotePrefix="1">
      <alignment horizontal="center" vertical="center"/>
      <protection/>
    </xf>
    <xf numFmtId="182" fontId="22" fillId="21" borderId="10" xfId="0" applyNumberFormat="1" applyFont="1" applyFill="1" applyBorder="1" applyAlignment="1" applyProtection="1">
      <alignment horizontal="center" vertical="center"/>
      <protection locked="0"/>
    </xf>
    <xf numFmtId="180" fontId="22" fillId="0" borderId="10" xfId="0" applyNumberFormat="1" applyFont="1" applyFill="1" applyBorder="1" applyAlignment="1" applyProtection="1">
      <alignment horizontal="left" vertical="top"/>
      <protection/>
    </xf>
    <xf numFmtId="180" fontId="21" fillId="0" borderId="10" xfId="0" applyNumberFormat="1" applyFont="1" applyFill="1" applyBorder="1" applyAlignment="1" applyProtection="1">
      <alignment horizontal="left" vertical="top"/>
      <protection/>
    </xf>
    <xf numFmtId="180" fontId="22" fillId="0" borderId="0" xfId="0" applyNumberFormat="1" applyFont="1" applyFill="1" applyAlignment="1" applyProtection="1">
      <alignment horizontal="left" vertical="top"/>
      <protection/>
    </xf>
    <xf numFmtId="180" fontId="22" fillId="21" borderId="10" xfId="0" applyNumberFormat="1" applyFont="1" applyFill="1" applyBorder="1" applyAlignment="1" applyProtection="1">
      <alignment vertical="center"/>
      <protection locked="0"/>
    </xf>
    <xf numFmtId="180" fontId="22" fillId="0" borderId="0" xfId="0" applyNumberFormat="1" applyFont="1" applyFill="1" applyAlignment="1" applyProtection="1">
      <alignment vertical="center"/>
      <protection/>
    </xf>
    <xf numFmtId="180" fontId="21" fillId="24" borderId="10" xfId="0" applyNumberFormat="1" applyFont="1" applyFill="1" applyBorder="1" applyAlignment="1" applyProtection="1">
      <alignment vertical="center"/>
      <protection/>
    </xf>
    <xf numFmtId="180" fontId="21" fillId="0" borderId="11" xfId="0" applyNumberFormat="1" applyFont="1" applyBorder="1" applyAlignment="1" applyProtection="1">
      <alignment vertical="center"/>
      <protection/>
    </xf>
    <xf numFmtId="180" fontId="22" fillId="21" borderId="11" xfId="0" applyNumberFormat="1" applyFont="1" applyFill="1" applyBorder="1" applyAlignment="1" applyProtection="1">
      <alignment vertical="center"/>
      <protection/>
    </xf>
    <xf numFmtId="193" fontId="21" fillId="0" borderId="0" xfId="0" applyNumberFormat="1" applyFont="1" applyAlignment="1" applyProtection="1">
      <alignment vertical="center"/>
      <protection/>
    </xf>
    <xf numFmtId="180" fontId="25" fillId="0" borderId="0" xfId="0" applyNumberFormat="1" applyFont="1" applyAlignment="1" applyProtection="1">
      <alignment horizontal="center" vertical="center"/>
      <protection/>
    </xf>
    <xf numFmtId="180" fontId="22" fillId="21" borderId="0" xfId="0" applyNumberFormat="1" applyFont="1" applyFill="1" applyAlignment="1" applyProtection="1">
      <alignment horizontal="center" vertical="center"/>
      <protection/>
    </xf>
    <xf numFmtId="180" fontId="22" fillId="0" borderId="0" xfId="0" applyNumberFormat="1" applyFont="1" applyAlignment="1" applyProtection="1">
      <alignment horizontal="center" vertical="center"/>
      <protection/>
    </xf>
    <xf numFmtId="180" fontId="22" fillId="0" borderId="0" xfId="0" applyNumberFormat="1" applyFont="1" applyFill="1" applyAlignment="1" applyProtection="1">
      <alignment horizontal="center" vertical="center"/>
      <protection/>
    </xf>
    <xf numFmtId="180" fontId="21" fillId="0" borderId="0" xfId="0" applyNumberFormat="1" applyFont="1" applyFill="1" applyAlignment="1" applyProtection="1">
      <alignment horizontal="center" vertical="center"/>
      <protection/>
    </xf>
    <xf numFmtId="180" fontId="21" fillId="0" borderId="12" xfId="0" applyNumberFormat="1" applyFont="1" applyBorder="1" applyAlignment="1" applyProtection="1">
      <alignment horizontal="center" vertical="center"/>
      <protection/>
    </xf>
    <xf numFmtId="180" fontId="21" fillId="0" borderId="12" xfId="0" applyNumberFormat="1" applyFont="1" applyBorder="1" applyAlignment="1" applyProtection="1">
      <alignment vertical="center"/>
      <protection/>
    </xf>
    <xf numFmtId="180" fontId="21" fillId="0" borderId="13" xfId="0" applyNumberFormat="1" applyFont="1" applyBorder="1" applyAlignment="1" applyProtection="1">
      <alignment horizontal="center" vertical="center"/>
      <protection/>
    </xf>
    <xf numFmtId="180" fontId="22" fillId="21" borderId="11" xfId="0" applyNumberFormat="1" applyFont="1" applyFill="1" applyBorder="1" applyAlignment="1" applyProtection="1">
      <alignment horizontal="center" vertical="center"/>
      <protection locked="0"/>
    </xf>
    <xf numFmtId="180" fontId="22" fillId="21" borderId="14" xfId="0" applyNumberFormat="1" applyFont="1" applyFill="1" applyBorder="1" applyAlignment="1" applyProtection="1">
      <alignment horizontal="center" vertical="center"/>
      <protection locked="0"/>
    </xf>
    <xf numFmtId="180" fontId="21" fillId="0" borderId="0" xfId="0" applyNumberFormat="1" applyFont="1" applyFill="1" applyBorder="1" applyAlignment="1" applyProtection="1">
      <alignment horizontal="center" vertical="center"/>
      <protection/>
    </xf>
    <xf numFmtId="180" fontId="22" fillId="0" borderId="0" xfId="0" applyNumberFormat="1" applyFont="1" applyFill="1" applyBorder="1" applyAlignment="1" applyProtection="1">
      <alignment horizontal="center" vertical="center"/>
      <protection/>
    </xf>
    <xf numFmtId="180" fontId="21" fillId="0" borderId="0" xfId="0" applyNumberFormat="1" applyFont="1" applyBorder="1" applyAlignment="1" applyProtection="1">
      <alignment horizontal="center" vertical="center"/>
      <protection/>
    </xf>
    <xf numFmtId="186" fontId="22" fillId="0" borderId="11" xfId="0" applyNumberFormat="1" applyFont="1" applyFill="1" applyBorder="1" applyAlignment="1" applyProtection="1">
      <alignment horizontal="center" vertical="center"/>
      <protection/>
    </xf>
    <xf numFmtId="186" fontId="22" fillId="0" borderId="14" xfId="0" applyNumberFormat="1" applyFont="1" applyFill="1" applyBorder="1" applyAlignment="1" applyProtection="1">
      <alignment horizontal="center" vertical="center"/>
      <protection/>
    </xf>
    <xf numFmtId="196" fontId="22" fillId="0" borderId="11" xfId="0" applyNumberFormat="1" applyFont="1" applyFill="1" applyBorder="1" applyAlignment="1" applyProtection="1">
      <alignment horizontal="center" vertical="center"/>
      <protection/>
    </xf>
    <xf numFmtId="196" fontId="22" fillId="0" borderId="14" xfId="0" applyNumberFormat="1" applyFont="1" applyFill="1" applyBorder="1" applyAlignment="1" applyProtection="1">
      <alignment horizontal="center" vertical="center"/>
      <protection/>
    </xf>
    <xf numFmtId="180" fontId="21" fillId="0" borderId="12" xfId="0" applyNumberFormat="1" applyFont="1" applyBorder="1" applyAlignment="1" applyProtection="1">
      <alignment vertical="center" wrapText="1"/>
      <protection/>
    </xf>
    <xf numFmtId="180" fontId="21" fillId="0" borderId="15" xfId="0" applyNumberFormat="1" applyFont="1" applyBorder="1" applyAlignment="1" applyProtection="1">
      <alignment vertical="center"/>
      <protection/>
    </xf>
    <xf numFmtId="49" fontId="22" fillId="21" borderId="12" xfId="0" applyNumberFormat="1" applyFont="1" applyFill="1" applyBorder="1" applyAlignment="1" applyProtection="1">
      <alignment horizontal="center" vertical="center" wrapText="1"/>
      <protection locked="0"/>
    </xf>
    <xf numFmtId="180" fontId="22" fillId="21" borderId="12" xfId="0" applyNumberFormat="1" applyFont="1" applyFill="1" applyBorder="1" applyAlignment="1" applyProtection="1">
      <alignment vertical="center"/>
      <protection locked="0"/>
    </xf>
    <xf numFmtId="186" fontId="22" fillId="0" borderId="12" xfId="0" applyNumberFormat="1" applyFont="1" applyFill="1" applyBorder="1" applyAlignment="1" applyProtection="1">
      <alignment vertical="center"/>
      <protection/>
    </xf>
    <xf numFmtId="180" fontId="21" fillId="0" borderId="16" xfId="0" applyNumberFormat="1" applyFont="1" applyBorder="1" applyAlignment="1" applyProtection="1">
      <alignment vertical="center"/>
      <protection/>
    </xf>
    <xf numFmtId="180" fontId="22" fillId="21" borderId="12" xfId="0" applyNumberFormat="1" applyFont="1" applyFill="1" applyBorder="1" applyAlignment="1" applyProtection="1">
      <alignment horizontal="center" vertical="center"/>
      <protection locked="0"/>
    </xf>
    <xf numFmtId="180" fontId="21" fillId="0" borderId="13" xfId="0" applyNumberFormat="1" applyFont="1" applyBorder="1" applyAlignment="1" applyProtection="1">
      <alignment horizontal="center" vertical="center"/>
      <protection/>
    </xf>
    <xf numFmtId="180" fontId="21" fillId="0" borderId="11" xfId="0" applyNumberFormat="1" applyFont="1" applyBorder="1" applyAlignment="1" applyProtection="1">
      <alignment horizontal="center" vertical="center"/>
      <protection/>
    </xf>
    <xf numFmtId="180" fontId="21" fillId="0" borderId="14" xfId="0" applyNumberFormat="1" applyFont="1" applyBorder="1" applyAlignment="1" applyProtection="1">
      <alignment horizontal="center" vertical="center"/>
      <protection/>
    </xf>
    <xf numFmtId="196" fontId="22" fillId="0" borderId="11" xfId="0" applyNumberFormat="1" applyFont="1" applyBorder="1" applyAlignment="1" applyProtection="1">
      <alignment vertical="center"/>
      <protection/>
    </xf>
    <xf numFmtId="196" fontId="22" fillId="0" borderId="14" xfId="0" applyNumberFormat="1" applyFont="1" applyBorder="1" applyAlignment="1" applyProtection="1">
      <alignment vertical="center"/>
      <protection/>
    </xf>
    <xf numFmtId="186" fontId="22" fillId="0" borderId="11" xfId="0" applyNumberFormat="1" applyFont="1" applyFill="1" applyBorder="1" applyAlignment="1" applyProtection="1">
      <alignment vertical="center"/>
      <protection/>
    </xf>
    <xf numFmtId="186" fontId="22" fillId="0" borderId="14" xfId="0" applyNumberFormat="1" applyFont="1" applyFill="1" applyBorder="1" applyAlignment="1" applyProtection="1">
      <alignment vertical="center"/>
      <protection/>
    </xf>
    <xf numFmtId="49" fontId="22" fillId="21" borderId="13" xfId="0" applyNumberFormat="1" applyFont="1" applyFill="1" applyBorder="1" applyAlignment="1" applyProtection="1">
      <alignment horizontal="center" vertical="center" wrapText="1"/>
      <protection locked="0"/>
    </xf>
    <xf numFmtId="49" fontId="22" fillId="21" borderId="11" xfId="0" applyNumberFormat="1" applyFont="1" applyFill="1" applyBorder="1" applyAlignment="1" applyProtection="1">
      <alignment horizontal="center" vertical="center" wrapText="1"/>
      <protection locked="0"/>
    </xf>
    <xf numFmtId="49" fontId="22" fillId="21" borderId="14" xfId="0" applyNumberFormat="1" applyFont="1" applyFill="1" applyBorder="1" applyAlignment="1" applyProtection="1">
      <alignment horizontal="center" vertical="center" wrapText="1"/>
      <protection locked="0"/>
    </xf>
    <xf numFmtId="180" fontId="22" fillId="21" borderId="13" xfId="0" applyNumberFormat="1" applyFont="1" applyFill="1" applyBorder="1" applyAlignment="1" applyProtection="1">
      <alignment vertical="center"/>
      <protection locked="0"/>
    </xf>
    <xf numFmtId="180" fontId="22" fillId="21" borderId="11" xfId="0" applyNumberFormat="1" applyFont="1" applyFill="1" applyBorder="1" applyAlignment="1" applyProtection="1">
      <alignment vertical="center"/>
      <protection locked="0"/>
    </xf>
    <xf numFmtId="180" fontId="22" fillId="21" borderId="14" xfId="0" applyNumberFormat="1" applyFont="1" applyFill="1" applyBorder="1" applyAlignment="1" applyProtection="1">
      <alignment vertical="center"/>
      <protection locked="0"/>
    </xf>
    <xf numFmtId="186" fontId="22" fillId="0" borderId="13" xfId="0" applyNumberFormat="1" applyFont="1" applyFill="1" applyBorder="1" applyAlignment="1" applyProtection="1">
      <alignment vertical="center"/>
      <protection/>
    </xf>
    <xf numFmtId="180" fontId="22" fillId="21" borderId="13" xfId="0" applyNumberFormat="1" applyFont="1" applyFill="1" applyBorder="1" applyAlignment="1" applyProtection="1">
      <alignment horizontal="center" vertical="center"/>
      <protection locked="0"/>
    </xf>
    <xf numFmtId="180" fontId="21" fillId="0" borderId="11" xfId="0" applyNumberFormat="1" applyFont="1" applyBorder="1" applyAlignment="1" applyProtection="1">
      <alignment horizontal="center" vertical="center"/>
      <protection/>
    </xf>
    <xf numFmtId="180" fontId="21" fillId="0" borderId="0" xfId="0" applyNumberFormat="1" applyFont="1" applyBorder="1" applyAlignment="1" applyProtection="1">
      <alignment vertical="center"/>
      <protection/>
    </xf>
    <xf numFmtId="186" fontId="22" fillId="21" borderId="11" xfId="0" applyNumberFormat="1" applyFont="1" applyFill="1" applyBorder="1" applyAlignment="1" applyProtection="1">
      <alignment horizontal="center" vertical="center"/>
      <protection locked="0"/>
    </xf>
    <xf numFmtId="186" fontId="22" fillId="21" borderId="14" xfId="0" applyNumberFormat="1" applyFont="1" applyFill="1" applyBorder="1" applyAlignment="1" applyProtection="1">
      <alignment horizontal="center" vertical="center"/>
      <protection locked="0"/>
    </xf>
    <xf numFmtId="195" fontId="22" fillId="0" borderId="13" xfId="0" applyNumberFormat="1" applyFont="1" applyFill="1" applyBorder="1" applyAlignment="1" applyProtection="1">
      <alignment horizontal="center" vertical="center"/>
      <protection/>
    </xf>
    <xf numFmtId="195" fontId="22" fillId="0" borderId="11" xfId="0" applyNumberFormat="1" applyFont="1" applyFill="1" applyBorder="1" applyAlignment="1" applyProtection="1">
      <alignment horizontal="center" vertical="center"/>
      <protection/>
    </xf>
    <xf numFmtId="195" fontId="22" fillId="0" borderId="14" xfId="0" applyNumberFormat="1" applyFont="1" applyFill="1" applyBorder="1" applyAlignment="1" applyProtection="1">
      <alignment horizontal="center" vertical="center"/>
      <protection/>
    </xf>
    <xf numFmtId="189" fontId="22" fillId="0" borderId="0" xfId="0" applyNumberFormat="1" applyFont="1" applyFill="1" applyBorder="1" applyAlignment="1" applyProtection="1">
      <alignment horizontal="center" vertical="center"/>
      <protection/>
    </xf>
    <xf numFmtId="180" fontId="26" fillId="0" borderId="0" xfId="0" applyNumberFormat="1" applyFont="1" applyAlignment="1" applyProtection="1">
      <alignment vertical="center"/>
      <protection/>
    </xf>
    <xf numFmtId="180" fontId="26" fillId="0" borderId="0" xfId="0" applyNumberFormat="1" applyFont="1" applyAlignment="1" applyProtection="1">
      <alignment vertical="center" wrapText="1"/>
      <protection/>
    </xf>
    <xf numFmtId="180" fontId="21" fillId="0" borderId="17" xfId="0" applyNumberFormat="1" applyFont="1" applyBorder="1" applyAlignment="1" applyProtection="1">
      <alignment horizontal="center" vertical="center"/>
      <protection/>
    </xf>
    <xf numFmtId="180" fontId="21" fillId="0" borderId="18" xfId="0" applyNumberFormat="1" applyFont="1" applyBorder="1" applyAlignment="1" applyProtection="1">
      <alignment horizontal="center" vertical="center"/>
      <protection/>
    </xf>
    <xf numFmtId="180" fontId="21" fillId="0" borderId="19" xfId="0" applyNumberFormat="1" applyFont="1" applyBorder="1" applyAlignment="1" applyProtection="1">
      <alignment horizontal="center" vertical="center"/>
      <protection/>
    </xf>
    <xf numFmtId="180" fontId="21" fillId="0" borderId="12" xfId="0" applyNumberFormat="1" applyFont="1" applyBorder="1" applyAlignment="1" applyProtection="1">
      <alignment horizontal="center" vertical="center"/>
      <protection/>
    </xf>
    <xf numFmtId="180" fontId="21" fillId="0" borderId="20" xfId="0" applyNumberFormat="1" applyFont="1" applyBorder="1" applyAlignment="1" applyProtection="1">
      <alignment horizontal="center" vertical="center"/>
      <protection/>
    </xf>
    <xf numFmtId="180" fontId="21" fillId="0" borderId="10" xfId="0" applyNumberFormat="1" applyFont="1" applyBorder="1" applyAlignment="1" applyProtection="1">
      <alignment horizontal="center" vertical="center"/>
      <protection/>
    </xf>
    <xf numFmtId="180" fontId="21" fillId="0" borderId="21" xfId="0" applyNumberFormat="1" applyFont="1" applyBorder="1" applyAlignment="1" applyProtection="1">
      <alignment horizontal="center" vertical="center"/>
      <protection/>
    </xf>
    <xf numFmtId="189" fontId="22" fillId="21" borderId="17" xfId="0" applyNumberFormat="1" applyFont="1" applyFill="1" applyBorder="1" applyAlignment="1" applyProtection="1">
      <alignment horizontal="center" vertical="center"/>
      <protection locked="0"/>
    </xf>
    <xf numFmtId="189" fontId="22" fillId="21" borderId="18" xfId="0" applyNumberFormat="1" applyFont="1" applyFill="1" applyBorder="1" applyAlignment="1" applyProtection="1">
      <alignment horizontal="center" vertical="center"/>
      <protection locked="0"/>
    </xf>
    <xf numFmtId="189" fontId="22" fillId="21" borderId="19" xfId="0" applyNumberFormat="1" applyFont="1" applyFill="1" applyBorder="1" applyAlignment="1" applyProtection="1">
      <alignment horizontal="center" vertical="center"/>
      <protection locked="0"/>
    </xf>
    <xf numFmtId="180" fontId="22" fillId="21" borderId="13" xfId="0" applyNumberFormat="1" applyFont="1" applyFill="1" applyBorder="1" applyAlignment="1" applyProtection="1">
      <alignment horizontal="center" vertical="center" shrinkToFit="1"/>
      <protection locked="0"/>
    </xf>
    <xf numFmtId="180" fontId="22" fillId="21" borderId="11" xfId="0" applyNumberFormat="1" applyFont="1" applyFill="1" applyBorder="1" applyAlignment="1" applyProtection="1">
      <alignment horizontal="center" vertical="center" shrinkToFit="1"/>
      <protection locked="0"/>
    </xf>
    <xf numFmtId="180" fontId="22" fillId="21" borderId="14" xfId="0" applyNumberFormat="1" applyFont="1" applyFill="1" applyBorder="1" applyAlignment="1" applyProtection="1">
      <alignment horizontal="center" vertical="center" shrinkToFit="1"/>
      <protection locked="0"/>
    </xf>
    <xf numFmtId="195" fontId="22" fillId="21" borderId="13" xfId="0" applyNumberFormat="1" applyFont="1" applyFill="1" applyBorder="1" applyAlignment="1" applyProtection="1">
      <alignment horizontal="right" vertical="center" shrinkToFit="1"/>
      <protection locked="0"/>
    </xf>
    <xf numFmtId="195" fontId="22" fillId="21" borderId="11" xfId="0" applyNumberFormat="1" applyFont="1" applyFill="1" applyBorder="1" applyAlignment="1" applyProtection="1">
      <alignment horizontal="right" vertical="center" shrinkToFit="1"/>
      <protection locked="0"/>
    </xf>
    <xf numFmtId="195" fontId="22" fillId="21" borderId="14" xfId="0" applyNumberFormat="1" applyFont="1" applyFill="1" applyBorder="1" applyAlignment="1" applyProtection="1">
      <alignment horizontal="right" vertical="center" shrinkToFit="1"/>
      <protection locked="0"/>
    </xf>
    <xf numFmtId="189" fontId="22" fillId="21" borderId="13" xfId="0" applyNumberFormat="1" applyFont="1" applyFill="1" applyBorder="1" applyAlignment="1" applyProtection="1">
      <alignment horizontal="center" vertical="center"/>
      <protection locked="0"/>
    </xf>
    <xf numFmtId="189" fontId="22" fillId="21" borderId="11" xfId="0" applyNumberFormat="1" applyFont="1" applyFill="1" applyBorder="1" applyAlignment="1" applyProtection="1">
      <alignment horizontal="center" vertical="center"/>
      <protection locked="0"/>
    </xf>
    <xf numFmtId="189" fontId="22" fillId="21" borderId="14" xfId="0" applyNumberFormat="1" applyFont="1" applyFill="1" applyBorder="1" applyAlignment="1" applyProtection="1">
      <alignment horizontal="center" vertical="center"/>
      <protection locked="0"/>
    </xf>
    <xf numFmtId="195" fontId="22" fillId="21" borderId="13" xfId="0" applyNumberFormat="1" applyFont="1" applyFill="1" applyBorder="1" applyAlignment="1" applyProtection="1">
      <alignment horizontal="center" vertical="center" shrinkToFit="1"/>
      <protection locked="0"/>
    </xf>
    <xf numFmtId="195" fontId="22" fillId="21" borderId="11" xfId="0" applyNumberFormat="1" applyFont="1" applyFill="1" applyBorder="1" applyAlignment="1" applyProtection="1">
      <alignment horizontal="center" vertical="center" shrinkToFit="1"/>
      <protection locked="0"/>
    </xf>
    <xf numFmtId="195" fontId="22" fillId="21" borderId="14" xfId="0" applyNumberFormat="1" applyFont="1" applyFill="1" applyBorder="1" applyAlignment="1" applyProtection="1">
      <alignment horizontal="center" vertical="center" shrinkToFit="1"/>
      <protection locked="0"/>
    </xf>
    <xf numFmtId="180" fontId="22" fillId="0" borderId="22" xfId="0" applyNumberFormat="1" applyFont="1" applyFill="1" applyBorder="1" applyAlignment="1" applyProtection="1">
      <alignment vertical="center"/>
      <protection/>
    </xf>
    <xf numFmtId="180" fontId="22" fillId="0" borderId="23" xfId="0" applyNumberFormat="1" applyFont="1" applyFill="1" applyBorder="1" applyAlignment="1" applyProtection="1">
      <alignment vertical="center"/>
      <protection/>
    </xf>
    <xf numFmtId="180" fontId="22" fillId="0" borderId="24" xfId="0" applyNumberFormat="1" applyFont="1" applyFill="1" applyBorder="1" applyAlignment="1" applyProtection="1">
      <alignment vertical="center"/>
      <protection/>
    </xf>
    <xf numFmtId="189" fontId="22" fillId="0" borderId="22" xfId="0" applyNumberFormat="1" applyFont="1" applyFill="1" applyBorder="1" applyAlignment="1" applyProtection="1">
      <alignment horizontal="center" vertical="center"/>
      <protection/>
    </xf>
    <xf numFmtId="189" fontId="22" fillId="0" borderId="23" xfId="0" applyNumberFormat="1" applyFont="1" applyFill="1" applyBorder="1" applyAlignment="1" applyProtection="1">
      <alignment horizontal="center" vertical="center"/>
      <protection/>
    </xf>
    <xf numFmtId="189" fontId="22" fillId="0" borderId="24" xfId="0" applyNumberFormat="1" applyFont="1" applyFill="1" applyBorder="1" applyAlignment="1" applyProtection="1">
      <alignment horizontal="center" vertical="center"/>
      <protection/>
    </xf>
    <xf numFmtId="180" fontId="22" fillId="0" borderId="22" xfId="0" applyNumberFormat="1" applyFont="1" applyFill="1" applyBorder="1" applyAlignment="1" applyProtection="1">
      <alignment horizontal="center" vertical="center" shrinkToFit="1"/>
      <protection/>
    </xf>
    <xf numFmtId="180" fontId="22" fillId="0" borderId="23" xfId="0" applyNumberFormat="1" applyFont="1" applyFill="1" applyBorder="1" applyAlignment="1" applyProtection="1">
      <alignment horizontal="center" vertical="center" shrinkToFit="1"/>
      <protection/>
    </xf>
    <xf numFmtId="180" fontId="22" fillId="0" borderId="24" xfId="0" applyNumberFormat="1" applyFont="1" applyFill="1" applyBorder="1" applyAlignment="1" applyProtection="1">
      <alignment horizontal="center" vertical="center" shrinkToFit="1"/>
      <protection/>
    </xf>
    <xf numFmtId="188" fontId="21" fillId="0" borderId="13" xfId="0" applyNumberFormat="1" applyFont="1" applyFill="1" applyBorder="1" applyAlignment="1" applyProtection="1">
      <alignment horizontal="center" vertical="center" shrinkToFit="1"/>
      <protection/>
    </xf>
    <xf numFmtId="188" fontId="21" fillId="0" borderId="11" xfId="0" applyNumberFormat="1" applyFont="1" applyFill="1" applyBorder="1" applyAlignment="1" applyProtection="1">
      <alignment horizontal="center" vertical="center" shrinkToFit="1"/>
      <protection/>
    </xf>
    <xf numFmtId="195" fontId="22" fillId="0" borderId="11" xfId="0" applyNumberFormat="1" applyFont="1" applyBorder="1" applyAlignment="1" applyProtection="1">
      <alignment vertical="center"/>
      <protection/>
    </xf>
    <xf numFmtId="195" fontId="22" fillId="0" borderId="14" xfId="0" applyNumberFormat="1" applyFont="1" applyBorder="1" applyAlignment="1" applyProtection="1">
      <alignment vertical="center"/>
      <protection/>
    </xf>
    <xf numFmtId="180" fontId="22" fillId="0" borderId="0" xfId="0" applyNumberFormat="1" applyFont="1" applyFill="1" applyBorder="1" applyAlignment="1" applyProtection="1">
      <alignment vertical="center"/>
      <protection/>
    </xf>
    <xf numFmtId="180" fontId="22" fillId="0" borderId="0" xfId="0" applyNumberFormat="1" applyFont="1" applyFill="1" applyBorder="1" applyAlignment="1" applyProtection="1">
      <alignment horizontal="center" vertical="center" shrinkToFit="1"/>
      <protection/>
    </xf>
    <xf numFmtId="188" fontId="21" fillId="0" borderId="0" xfId="0" applyNumberFormat="1" applyFont="1" applyFill="1" applyBorder="1" applyAlignment="1" applyProtection="1">
      <alignment horizontal="right" vertical="center" shrinkToFit="1"/>
      <protection/>
    </xf>
    <xf numFmtId="188" fontId="22" fillId="0" borderId="0" xfId="0" applyNumberFormat="1" applyFont="1" applyBorder="1" applyAlignment="1" applyProtection="1">
      <alignment vertical="center"/>
      <protection/>
    </xf>
    <xf numFmtId="180" fontId="21" fillId="0" borderId="17" xfId="0" applyNumberFormat="1" applyFont="1" applyBorder="1" applyAlignment="1" applyProtection="1">
      <alignment horizontal="center" vertical="center" wrapText="1"/>
      <protection/>
    </xf>
    <xf numFmtId="180" fontId="21" fillId="0" borderId="18" xfId="0" applyNumberFormat="1" applyFont="1" applyBorder="1" applyAlignment="1" applyProtection="1">
      <alignment horizontal="center" vertical="center" wrapText="1"/>
      <protection/>
    </xf>
    <xf numFmtId="180" fontId="21" fillId="0" borderId="19" xfId="0" applyNumberFormat="1" applyFont="1" applyBorder="1" applyAlignment="1" applyProtection="1">
      <alignment horizontal="center" vertical="center" wrapText="1"/>
      <protection/>
    </xf>
    <xf numFmtId="180" fontId="21" fillId="0" borderId="12" xfId="0" applyNumberFormat="1" applyFont="1" applyBorder="1" applyAlignment="1" applyProtection="1">
      <alignment horizontal="center" vertical="center" wrapText="1"/>
      <protection/>
    </xf>
    <xf numFmtId="180" fontId="21" fillId="0" borderId="12" xfId="0" applyNumberFormat="1" applyFont="1" applyBorder="1" applyAlignment="1" applyProtection="1">
      <alignment horizontal="center" vertical="center" shrinkToFit="1"/>
      <protection/>
    </xf>
    <xf numFmtId="180" fontId="21" fillId="0" borderId="20" xfId="0" applyNumberFormat="1" applyFont="1" applyBorder="1" applyAlignment="1" applyProtection="1">
      <alignment horizontal="center" vertical="center" wrapText="1"/>
      <protection/>
    </xf>
    <xf numFmtId="180" fontId="21" fillId="0" borderId="10" xfId="0" applyNumberFormat="1" applyFont="1" applyBorder="1" applyAlignment="1" applyProtection="1">
      <alignment horizontal="center" vertical="center" wrapText="1"/>
      <protection/>
    </xf>
    <xf numFmtId="180" fontId="21" fillId="0" borderId="21" xfId="0" applyNumberFormat="1" applyFont="1" applyBorder="1" applyAlignment="1" applyProtection="1">
      <alignment horizontal="center" vertical="center" wrapText="1"/>
      <protection/>
    </xf>
    <xf numFmtId="180" fontId="27" fillId="21" borderId="13" xfId="0" applyNumberFormat="1" applyFont="1" applyFill="1" applyBorder="1" applyAlignment="1" applyProtection="1">
      <alignment vertical="center" wrapText="1"/>
      <protection locked="0"/>
    </xf>
    <xf numFmtId="180" fontId="27" fillId="21" borderId="11" xfId="0" applyNumberFormat="1" applyFont="1" applyFill="1" applyBorder="1" applyAlignment="1" applyProtection="1">
      <alignment vertical="center" wrapText="1"/>
      <protection locked="0"/>
    </xf>
    <xf numFmtId="180" fontId="27" fillId="21" borderId="14" xfId="0" applyNumberFormat="1" applyFont="1" applyFill="1" applyBorder="1" applyAlignment="1" applyProtection="1">
      <alignment vertical="center" wrapText="1"/>
      <protection locked="0"/>
    </xf>
    <xf numFmtId="189" fontId="28" fillId="21" borderId="13" xfId="0" applyNumberFormat="1" applyFont="1" applyFill="1" applyBorder="1" applyAlignment="1" applyProtection="1">
      <alignment horizontal="center" vertical="center" wrapText="1" shrinkToFit="1"/>
      <protection locked="0"/>
    </xf>
    <xf numFmtId="189" fontId="28" fillId="21" borderId="14" xfId="0" applyNumberFormat="1" applyFont="1" applyFill="1" applyBorder="1" applyAlignment="1" applyProtection="1">
      <alignment horizontal="center" vertical="center" wrapText="1" shrinkToFit="1"/>
      <protection locked="0"/>
    </xf>
    <xf numFmtId="180" fontId="28" fillId="21" borderId="13" xfId="0" applyNumberFormat="1" applyFont="1" applyFill="1" applyBorder="1" applyAlignment="1" applyProtection="1">
      <alignment horizontal="center" vertical="center" shrinkToFit="1"/>
      <protection locked="0"/>
    </xf>
    <xf numFmtId="180" fontId="28" fillId="21" borderId="14" xfId="0" applyNumberFormat="1" applyFont="1" applyFill="1" applyBorder="1" applyAlignment="1" applyProtection="1">
      <alignment horizontal="center" vertical="center" shrinkToFit="1"/>
      <protection locked="0"/>
    </xf>
    <xf numFmtId="180" fontId="28" fillId="21" borderId="17" xfId="0" applyNumberFormat="1" applyFont="1" applyFill="1" applyBorder="1" applyAlignment="1" applyProtection="1">
      <alignment horizontal="center" vertical="center" wrapText="1"/>
      <protection locked="0"/>
    </xf>
    <xf numFmtId="180" fontId="28" fillId="21" borderId="19" xfId="0" applyNumberFormat="1" applyFont="1" applyFill="1" applyBorder="1" applyAlignment="1" applyProtection="1">
      <alignment horizontal="center" vertical="center" wrapText="1"/>
      <protection locked="0"/>
    </xf>
    <xf numFmtId="180" fontId="28" fillId="21" borderId="13" xfId="0" applyNumberFormat="1" applyFont="1" applyFill="1" applyBorder="1" applyAlignment="1" applyProtection="1">
      <alignment horizontal="center" vertical="center" wrapText="1"/>
      <protection locked="0"/>
    </xf>
    <xf numFmtId="180" fontId="28" fillId="21" borderId="14" xfId="0" applyNumberFormat="1" applyFont="1" applyFill="1" applyBorder="1" applyAlignment="1" applyProtection="1">
      <alignment horizontal="center" vertical="center" wrapText="1"/>
      <protection locked="0"/>
    </xf>
    <xf numFmtId="191" fontId="28" fillId="21" borderId="13" xfId="0" applyNumberFormat="1" applyFont="1" applyFill="1" applyBorder="1" applyAlignment="1" applyProtection="1">
      <alignment horizontal="center" vertical="center" wrapText="1"/>
      <protection locked="0"/>
    </xf>
    <xf numFmtId="191" fontId="28" fillId="21" borderId="14" xfId="0" applyNumberFormat="1" applyFont="1" applyFill="1" applyBorder="1" applyAlignment="1" applyProtection="1">
      <alignment horizontal="center" vertical="center" wrapText="1"/>
      <protection locked="0"/>
    </xf>
    <xf numFmtId="188" fontId="28" fillId="21" borderId="13" xfId="0" applyNumberFormat="1" applyFont="1" applyFill="1" applyBorder="1" applyAlignment="1" applyProtection="1">
      <alignment horizontal="center" vertical="center" shrinkToFit="1"/>
      <protection locked="0"/>
    </xf>
    <xf numFmtId="188" fontId="28" fillId="21" borderId="14" xfId="0" applyNumberFormat="1" applyFont="1" applyFill="1" applyBorder="1" applyAlignment="1" applyProtection="1">
      <alignment horizontal="center" vertical="center" shrinkToFit="1"/>
      <protection locked="0"/>
    </xf>
    <xf numFmtId="195" fontId="29" fillId="0" borderId="13" xfId="0" applyNumberFormat="1" applyFont="1" applyFill="1" applyBorder="1" applyAlignment="1" applyProtection="1">
      <alignment vertical="center" shrinkToFit="1"/>
      <protection/>
    </xf>
    <xf numFmtId="195" fontId="29" fillId="0" borderId="11" xfId="0" applyNumberFormat="1" applyFont="1" applyFill="1" applyBorder="1" applyAlignment="1" applyProtection="1">
      <alignment vertical="center" shrinkToFit="1"/>
      <protection/>
    </xf>
    <xf numFmtId="195" fontId="29" fillId="0" borderId="14" xfId="0" applyNumberFormat="1" applyFont="1" applyFill="1" applyBorder="1" applyAlignment="1" applyProtection="1">
      <alignment vertical="center" shrinkToFit="1"/>
      <protection/>
    </xf>
    <xf numFmtId="9" fontId="28" fillId="21" borderId="12" xfId="0" applyNumberFormat="1" applyFont="1" applyFill="1" applyBorder="1" applyAlignment="1" applyProtection="1">
      <alignment vertical="center" shrinkToFit="1"/>
      <protection locked="0"/>
    </xf>
    <xf numFmtId="195" fontId="29" fillId="0" borderId="13" xfId="0" applyNumberFormat="1" applyFont="1" applyBorder="1" applyAlignment="1" applyProtection="1">
      <alignment vertical="center" shrinkToFit="1"/>
      <protection/>
    </xf>
    <xf numFmtId="195" fontId="29" fillId="0" borderId="11" xfId="0" applyNumberFormat="1" applyFont="1" applyBorder="1" applyAlignment="1" applyProtection="1">
      <alignment vertical="center" shrinkToFit="1"/>
      <protection/>
    </xf>
    <xf numFmtId="195" fontId="29" fillId="0" borderId="14" xfId="0" applyNumberFormat="1" applyFont="1" applyBorder="1" applyAlignment="1" applyProtection="1">
      <alignment vertical="center" shrinkToFit="1"/>
      <protection/>
    </xf>
    <xf numFmtId="180" fontId="27" fillId="0" borderId="25" xfId="0" applyNumberFormat="1" applyFont="1" applyFill="1" applyBorder="1" applyAlignment="1" applyProtection="1">
      <alignment vertical="center" wrapText="1"/>
      <protection/>
    </xf>
    <xf numFmtId="180" fontId="27" fillId="0" borderId="26" xfId="0" applyNumberFormat="1" applyFont="1" applyFill="1" applyBorder="1" applyAlignment="1" applyProtection="1">
      <alignment vertical="center" wrapText="1"/>
      <protection/>
    </xf>
    <xf numFmtId="180" fontId="27" fillId="0" borderId="27" xfId="0" applyNumberFormat="1" applyFont="1" applyFill="1" applyBorder="1" applyAlignment="1" applyProtection="1">
      <alignment vertical="center" wrapText="1"/>
      <protection/>
    </xf>
    <xf numFmtId="189" fontId="28" fillId="0" borderId="25" xfId="0" applyNumberFormat="1" applyFont="1" applyFill="1" applyBorder="1" applyAlignment="1" applyProtection="1">
      <alignment horizontal="center" vertical="center" wrapText="1" shrinkToFit="1"/>
      <protection/>
    </xf>
    <xf numFmtId="189" fontId="28" fillId="0" borderId="27" xfId="0" applyNumberFormat="1" applyFont="1" applyFill="1" applyBorder="1" applyAlignment="1" applyProtection="1">
      <alignment horizontal="center" vertical="center" wrapText="1" shrinkToFit="1"/>
      <protection/>
    </xf>
    <xf numFmtId="180" fontId="28" fillId="0" borderId="25" xfId="0" applyNumberFormat="1" applyFont="1" applyFill="1" applyBorder="1" applyAlignment="1" applyProtection="1">
      <alignment horizontal="center" vertical="center" shrinkToFit="1"/>
      <protection/>
    </xf>
    <xf numFmtId="180" fontId="28" fillId="0" borderId="27" xfId="0" applyNumberFormat="1" applyFont="1" applyFill="1" applyBorder="1" applyAlignment="1" applyProtection="1">
      <alignment horizontal="center" vertical="center" shrinkToFit="1"/>
      <protection/>
    </xf>
    <xf numFmtId="180" fontId="28" fillId="0" borderId="25" xfId="0" applyNumberFormat="1" applyFont="1" applyFill="1" applyBorder="1" applyAlignment="1" applyProtection="1">
      <alignment horizontal="center" vertical="center" wrapText="1"/>
      <protection/>
    </xf>
    <xf numFmtId="180" fontId="28" fillId="0" borderId="27" xfId="0" applyNumberFormat="1" applyFont="1" applyFill="1" applyBorder="1" applyAlignment="1" applyProtection="1">
      <alignment horizontal="center" vertical="center" wrapText="1"/>
      <protection/>
    </xf>
    <xf numFmtId="180" fontId="21" fillId="0" borderId="17" xfId="0" applyNumberFormat="1" applyFont="1" applyBorder="1" applyAlignment="1" applyProtection="1">
      <alignment vertical="center"/>
      <protection/>
    </xf>
    <xf numFmtId="180" fontId="21" fillId="0" borderId="18" xfId="0" applyNumberFormat="1" applyFont="1" applyBorder="1" applyAlignment="1" applyProtection="1">
      <alignment vertical="center"/>
      <protection/>
    </xf>
    <xf numFmtId="180" fontId="21" fillId="0" borderId="19" xfId="0" applyNumberFormat="1" applyFont="1" applyBorder="1" applyAlignment="1" applyProtection="1">
      <alignment vertical="center"/>
      <protection/>
    </xf>
    <xf numFmtId="180" fontId="21" fillId="0" borderId="28" xfId="0" applyNumberFormat="1" applyFont="1" applyBorder="1" applyAlignment="1" applyProtection="1">
      <alignment vertical="center"/>
      <protection/>
    </xf>
    <xf numFmtId="180" fontId="27" fillId="0" borderId="29" xfId="0" applyNumberFormat="1" applyFont="1" applyFill="1" applyBorder="1" applyAlignment="1" applyProtection="1">
      <alignment vertical="center" wrapText="1"/>
      <protection/>
    </xf>
    <xf numFmtId="180" fontId="27" fillId="0" borderId="30" xfId="0" applyNumberFormat="1" applyFont="1" applyFill="1" applyBorder="1" applyAlignment="1" applyProtection="1">
      <alignment vertical="center" wrapText="1"/>
      <protection/>
    </xf>
    <xf numFmtId="180" fontId="27" fillId="0" borderId="31" xfId="0" applyNumberFormat="1" applyFont="1" applyFill="1" applyBorder="1" applyAlignment="1" applyProtection="1">
      <alignment vertical="center" wrapText="1"/>
      <protection/>
    </xf>
    <xf numFmtId="189" fontId="28" fillId="0" borderId="29" xfId="0" applyNumberFormat="1" applyFont="1" applyFill="1" applyBorder="1" applyAlignment="1" applyProtection="1">
      <alignment horizontal="center" vertical="center" wrapText="1" shrinkToFit="1"/>
      <protection/>
    </xf>
    <xf numFmtId="189" fontId="28" fillId="0" borderId="31" xfId="0" applyNumberFormat="1" applyFont="1" applyFill="1" applyBorder="1" applyAlignment="1" applyProtection="1">
      <alignment horizontal="center" vertical="center" wrapText="1" shrinkToFit="1"/>
      <protection/>
    </xf>
    <xf numFmtId="180" fontId="28" fillId="0" borderId="29" xfId="0" applyNumberFormat="1" applyFont="1" applyFill="1" applyBorder="1" applyAlignment="1" applyProtection="1">
      <alignment horizontal="center" vertical="center" shrinkToFit="1"/>
      <protection/>
    </xf>
    <xf numFmtId="180" fontId="28" fillId="0" borderId="31" xfId="0" applyNumberFormat="1" applyFont="1" applyFill="1" applyBorder="1" applyAlignment="1" applyProtection="1">
      <alignment horizontal="center" vertical="center" shrinkToFit="1"/>
      <protection/>
    </xf>
    <xf numFmtId="180" fontId="28" fillId="0" borderId="29" xfId="0" applyNumberFormat="1" applyFont="1" applyFill="1" applyBorder="1" applyAlignment="1" applyProtection="1">
      <alignment horizontal="center" vertical="center" wrapText="1"/>
      <protection/>
    </xf>
    <xf numFmtId="180" fontId="28" fillId="0" borderId="31" xfId="0" applyNumberFormat="1" applyFont="1" applyFill="1" applyBorder="1" applyAlignment="1" applyProtection="1">
      <alignment horizontal="center" vertical="center" wrapText="1"/>
      <protection/>
    </xf>
    <xf numFmtId="195" fontId="22" fillId="0" borderId="20" xfId="0" applyNumberFormat="1" applyFont="1" applyBorder="1" applyAlignment="1" applyProtection="1">
      <alignment vertical="center" shrinkToFit="1"/>
      <protection/>
    </xf>
    <xf numFmtId="195" fontId="22" fillId="0" borderId="10" xfId="0" applyNumberFormat="1" applyFont="1" applyBorder="1" applyAlignment="1" applyProtection="1">
      <alignment vertical="center" shrinkToFit="1"/>
      <protection/>
    </xf>
    <xf numFmtId="195" fontId="22" fillId="0" borderId="21" xfId="0" applyNumberFormat="1" applyFont="1" applyBorder="1" applyAlignment="1" applyProtection="1">
      <alignment vertical="center" shrinkToFit="1"/>
      <protection/>
    </xf>
    <xf numFmtId="180" fontId="21" fillId="0" borderId="32" xfId="0" applyNumberFormat="1" applyFont="1" applyBorder="1" applyAlignment="1" applyProtection="1">
      <alignment vertical="center"/>
      <protection/>
    </xf>
    <xf numFmtId="180" fontId="22" fillId="21" borderId="13" xfId="0" applyNumberFormat="1" applyFont="1" applyFill="1" applyBorder="1" applyAlignment="1" applyProtection="1">
      <alignment vertical="center" wrapText="1"/>
      <protection locked="0"/>
    </xf>
    <xf numFmtId="180" fontId="22" fillId="21" borderId="11" xfId="0" applyNumberFormat="1" applyFont="1" applyFill="1" applyBorder="1" applyAlignment="1" applyProtection="1">
      <alignment vertical="center" wrapText="1"/>
      <protection locked="0"/>
    </xf>
    <xf numFmtId="180" fontId="22" fillId="21" borderId="14" xfId="0" applyNumberFormat="1" applyFont="1" applyFill="1" applyBorder="1" applyAlignment="1" applyProtection="1">
      <alignment vertical="center" wrapText="1"/>
      <protection locked="0"/>
    </xf>
    <xf numFmtId="189" fontId="22" fillId="21" borderId="13" xfId="0" applyNumberFormat="1" applyFont="1" applyFill="1" applyBorder="1" applyAlignment="1" applyProtection="1">
      <alignment horizontal="center" vertical="center" shrinkToFit="1"/>
      <protection locked="0"/>
    </xf>
    <xf numFmtId="189" fontId="22" fillId="21" borderId="11" xfId="0" applyNumberFormat="1" applyFont="1" applyFill="1" applyBorder="1" applyAlignment="1" applyProtection="1">
      <alignment horizontal="center" vertical="center" shrinkToFit="1"/>
      <protection locked="0"/>
    </xf>
    <xf numFmtId="189" fontId="22" fillId="21" borderId="14" xfId="0" applyNumberFormat="1" applyFont="1" applyFill="1" applyBorder="1" applyAlignment="1" applyProtection="1">
      <alignment horizontal="center" vertical="center" shrinkToFit="1"/>
      <protection locked="0"/>
    </xf>
    <xf numFmtId="180" fontId="22" fillId="21" borderId="13" xfId="0" applyNumberFormat="1" applyFont="1" applyFill="1" applyBorder="1" applyAlignment="1" applyProtection="1">
      <alignment horizontal="center" vertical="center" wrapText="1"/>
      <protection locked="0"/>
    </xf>
    <xf numFmtId="180" fontId="22" fillId="21" borderId="11" xfId="0" applyNumberFormat="1" applyFont="1" applyFill="1" applyBorder="1" applyAlignment="1" applyProtection="1">
      <alignment horizontal="center" vertical="center" wrapText="1"/>
      <protection locked="0"/>
    </xf>
    <xf numFmtId="180" fontId="22" fillId="21" borderId="14" xfId="0" applyNumberFormat="1" applyFont="1" applyFill="1" applyBorder="1" applyAlignment="1" applyProtection="1">
      <alignment horizontal="center" vertical="center" wrapText="1"/>
      <protection locked="0"/>
    </xf>
    <xf numFmtId="188" fontId="22" fillId="21" borderId="13" xfId="0" applyNumberFormat="1" applyFont="1" applyFill="1" applyBorder="1" applyAlignment="1" applyProtection="1">
      <alignment horizontal="right" vertical="center" shrinkToFit="1"/>
      <protection locked="0"/>
    </xf>
    <xf numFmtId="188" fontId="22" fillId="21" borderId="11" xfId="0" applyNumberFormat="1" applyFont="1" applyFill="1" applyBorder="1" applyAlignment="1" applyProtection="1">
      <alignment horizontal="right" vertical="center" shrinkToFit="1"/>
      <protection locked="0"/>
    </xf>
    <xf numFmtId="188" fontId="22" fillId="21" borderId="14" xfId="0" applyNumberFormat="1" applyFont="1" applyFill="1" applyBorder="1" applyAlignment="1" applyProtection="1">
      <alignment horizontal="right" vertical="center" shrinkToFit="1"/>
      <protection locked="0"/>
    </xf>
    <xf numFmtId="180" fontId="22" fillId="0" borderId="22" xfId="0" applyNumberFormat="1" applyFont="1" applyFill="1" applyBorder="1" applyAlignment="1" applyProtection="1">
      <alignment vertical="center" wrapText="1"/>
      <protection/>
    </xf>
    <xf numFmtId="180" fontId="22" fillId="0" borderId="23" xfId="0" applyNumberFormat="1" applyFont="1" applyFill="1" applyBorder="1" applyAlignment="1" applyProtection="1">
      <alignment vertical="center" wrapText="1"/>
      <protection/>
    </xf>
    <xf numFmtId="180" fontId="22" fillId="0" borderId="24" xfId="0" applyNumberFormat="1" applyFont="1" applyFill="1" applyBorder="1" applyAlignment="1" applyProtection="1">
      <alignment vertical="center" wrapText="1"/>
      <protection/>
    </xf>
    <xf numFmtId="189" fontId="22" fillId="0" borderId="22" xfId="0" applyNumberFormat="1" applyFont="1" applyFill="1" applyBorder="1" applyAlignment="1" applyProtection="1">
      <alignment horizontal="center" vertical="center" shrinkToFit="1"/>
      <protection/>
    </xf>
    <xf numFmtId="189" fontId="22" fillId="0" borderId="23" xfId="0" applyNumberFormat="1" applyFont="1" applyFill="1" applyBorder="1" applyAlignment="1" applyProtection="1">
      <alignment horizontal="center" vertical="center" shrinkToFit="1"/>
      <protection/>
    </xf>
    <xf numFmtId="189" fontId="22" fillId="0" borderId="24" xfId="0" applyNumberFormat="1" applyFont="1" applyFill="1" applyBorder="1" applyAlignment="1" applyProtection="1">
      <alignment horizontal="center" vertical="center" shrinkToFit="1"/>
      <protection/>
    </xf>
    <xf numFmtId="180" fontId="22" fillId="0" borderId="22" xfId="0" applyNumberFormat="1" applyFont="1" applyFill="1" applyBorder="1" applyAlignment="1" applyProtection="1">
      <alignment horizontal="center" vertical="center" wrapText="1"/>
      <protection/>
    </xf>
    <xf numFmtId="180" fontId="22" fillId="0" borderId="23" xfId="0" applyNumberFormat="1" applyFont="1" applyFill="1" applyBorder="1" applyAlignment="1" applyProtection="1">
      <alignment horizontal="center" vertical="center" wrapText="1"/>
      <protection/>
    </xf>
    <xf numFmtId="180" fontId="22" fillId="0" borderId="24" xfId="0" applyNumberFormat="1" applyFont="1" applyFill="1" applyBorder="1" applyAlignment="1" applyProtection="1">
      <alignment horizontal="center" vertical="center" wrapText="1"/>
      <protection/>
    </xf>
    <xf numFmtId="180" fontId="21" fillId="0" borderId="13" xfId="0" applyNumberFormat="1" applyFont="1" applyFill="1" applyBorder="1" applyAlignment="1" applyProtection="1">
      <alignment horizontal="center" vertical="center" shrinkToFit="1"/>
      <protection/>
    </xf>
    <xf numFmtId="180" fontId="21" fillId="0" borderId="11" xfId="0" applyNumberFormat="1" applyFont="1" applyFill="1" applyBorder="1" applyAlignment="1" applyProtection="1">
      <alignment horizontal="center" vertical="center" shrinkToFit="1"/>
      <protection/>
    </xf>
    <xf numFmtId="195" fontId="22" fillId="0" borderId="11" xfId="0" applyNumberFormat="1" applyFont="1" applyFill="1" applyBorder="1" applyAlignment="1" applyProtection="1">
      <alignment horizontal="right" vertical="center" shrinkToFit="1"/>
      <protection/>
    </xf>
    <xf numFmtId="195" fontId="22" fillId="0" borderId="14" xfId="0" applyNumberFormat="1" applyFont="1" applyFill="1" applyBorder="1" applyAlignment="1" applyProtection="1">
      <alignment horizontal="right" vertical="center" shrinkToFit="1"/>
      <protection/>
    </xf>
    <xf numFmtId="180" fontId="29" fillId="0" borderId="0" xfId="0" applyNumberFormat="1" applyFont="1" applyAlignment="1" applyProtection="1">
      <alignment vertical="center" wrapText="1"/>
      <protection/>
    </xf>
    <xf numFmtId="192" fontId="22" fillId="21" borderId="13" xfId="0" applyNumberFormat="1" applyFont="1" applyFill="1" applyBorder="1" applyAlignment="1" applyProtection="1">
      <alignment vertical="center"/>
      <protection locked="0"/>
    </xf>
    <xf numFmtId="192" fontId="22" fillId="21" borderId="11" xfId="0" applyNumberFormat="1" applyFont="1" applyFill="1" applyBorder="1" applyAlignment="1" applyProtection="1">
      <alignment vertical="center"/>
      <protection locked="0"/>
    </xf>
    <xf numFmtId="192" fontId="22" fillId="21" borderId="14" xfId="0" applyNumberFormat="1" applyFont="1" applyFill="1" applyBorder="1" applyAlignment="1" applyProtection="1">
      <alignment vertical="center"/>
      <protection locked="0"/>
    </xf>
    <xf numFmtId="192" fontId="22" fillId="0" borderId="13" xfId="0" applyNumberFormat="1" applyFont="1" applyFill="1" applyBorder="1" applyAlignment="1" applyProtection="1">
      <alignment vertical="center"/>
      <protection/>
    </xf>
    <xf numFmtId="192" fontId="22" fillId="0" borderId="11" xfId="0" applyNumberFormat="1" applyFont="1" applyFill="1" applyBorder="1" applyAlignment="1" applyProtection="1">
      <alignment vertical="center"/>
      <protection/>
    </xf>
    <xf numFmtId="192" fontId="22" fillId="0" borderId="14" xfId="0" applyNumberFormat="1" applyFont="1" applyFill="1" applyBorder="1" applyAlignment="1" applyProtection="1">
      <alignment vertical="center"/>
      <protection/>
    </xf>
    <xf numFmtId="192" fontId="22" fillId="0" borderId="12" xfId="0" applyNumberFormat="1" applyFont="1" applyFill="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a741\&#20225;&#30011;&#35506;&#65288;&#20849;&#26377;&#12501;&#12457;&#12523;&#12480;&#65289;\03&#20225;&#30011;&#31532;&#20108;&#20418;\H24&#24180;&#24230;\H24HP&#26356;&#26032;\01%20&#26376;&#21029;\9&#26376;\120911&#65288;&#35336;&#30011;&#12539;&#24314;&#35373;&#29987;&#26989;&#35506;_&#20304;&#12293;&#26408;&#20418;&#38263;&#65289;\&#12304;&#20316;&#26989;&#29992;&#12305;24&#24180;10&#26376;&#29992;&#12507;&#12540;&#12512;&#12506;&#12540;&#12472;xl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36039;&#21147;&#30906;&#20445;&#12539;&#37969;&#23450;&#35413;&#20385;&#25351;&#23566;&#20418;\&#12507;&#12540;&#12512;&#12506;&#12540;&#12472;\&#20303;&#23429;&#29781;&#30133;&#25285;&#20445;&#38306;&#20418;\H221001\&#36039;&#21147;&#30906;&#20445;&#12539;&#37969;&#23450;&#35413;&#20385;&#25351;&#23566;&#20418;\&#12507;&#12540;&#12512;&#12506;&#12540;&#12472;\0323&#12507;&#12540;&#12512;&#12506;&#12540;&#12472;xls\&#35352;&#36617;&#20363;&#12398;&#36861;&#2115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トップページ"/>
      <sheetName val="●様式第７号（供託なし） (宅建業者用)"/>
      <sheetName val="●様式第7号の2（宅建業者用）"/>
      <sheetName val="●様式第８号（宅建業用）"/>
      <sheetName val="様式第１０号(宅建者用)"/>
      <sheetName val="様式第１１号(宅建業） "/>
      <sheetName val="様式第１２号（宅建業)"/>
      <sheetName val="届出確認表"/>
      <sheetName val="建政部の場所"/>
      <sheetName val="●第1号（供託あり） 建設業者用)"/>
      <sheetName val="●第1号（供託なし）（建設業者用）"/>
      <sheetName val="●第1号の2（建設業者用）"/>
      <sheetName val="●第2号（建設業者用）"/>
      <sheetName val="第4号(建設業者用)"/>
      <sheetName val="第5号(建設業）"/>
      <sheetName val="第6号（建設業）"/>
      <sheetName val="●第7号（供託あり） (宅建業者用)"/>
      <sheetName val="●第７号（供託なし） (宅建業者用)"/>
      <sheetName val="●第7号の2（宅建業者用）"/>
      <sheetName val="●第８号（宅建業用）"/>
      <sheetName val="第１０号(宅建者用)"/>
      <sheetName val="第１１号(宅建業） "/>
      <sheetName val="第１２号（宅建業)"/>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トップページ"/>
      <sheetName val="５の詳細はこちらへ"/>
      <sheetName val="６の詳細はこちらへ"/>
      <sheetName val="７の詳細はこちらへ"/>
      <sheetName val="届出確認表"/>
      <sheetName val="建政部の場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2">
    <tabColor indexed="12"/>
  </sheetPr>
  <dimension ref="A1:AD141"/>
  <sheetViews>
    <sheetView showGridLines="0" showRowColHeaders="0" tabSelected="1" view="pageBreakPreview" zoomScaleSheetLayoutView="100" workbookViewId="0" topLeftCell="A1">
      <selection activeCell="Z1" sqref="Z1"/>
    </sheetView>
  </sheetViews>
  <sheetFormatPr defaultColWidth="9.00390625" defaultRowHeight="14.25" customHeight="1"/>
  <cols>
    <col min="1" max="27" width="3.75390625" style="1" customWidth="1"/>
    <col min="28" max="28" width="8.50390625" style="1" bestFit="1" customWidth="1"/>
    <col min="29" max="29" width="10.25390625" style="1" bestFit="1" customWidth="1"/>
    <col min="30" max="30" width="11.25390625" style="1" bestFit="1" customWidth="1"/>
    <col min="31" max="16384" width="9.00390625" style="1" customWidth="1"/>
  </cols>
  <sheetData>
    <row r="1" spans="1:25" ht="14.25" customHeight="1">
      <c r="A1" s="1" t="s">
        <v>0</v>
      </c>
      <c r="Y1" s="2" t="s">
        <v>1</v>
      </c>
    </row>
    <row r="4" spans="1:25" ht="14.25" customHeight="1">
      <c r="A4" s="3" t="s">
        <v>2</v>
      </c>
      <c r="B4" s="3"/>
      <c r="C4" s="3"/>
      <c r="D4" s="3"/>
      <c r="E4" s="3"/>
      <c r="F4" s="3"/>
      <c r="G4" s="3"/>
      <c r="H4" s="3"/>
      <c r="I4" s="3"/>
      <c r="J4" s="3"/>
      <c r="K4" s="3"/>
      <c r="L4" s="3"/>
      <c r="M4" s="3"/>
      <c r="N4" s="3"/>
      <c r="O4" s="3"/>
      <c r="P4" s="3"/>
      <c r="Q4" s="3"/>
      <c r="R4" s="3"/>
      <c r="S4" s="3"/>
      <c r="T4" s="3"/>
      <c r="U4" s="3"/>
      <c r="V4" s="3"/>
      <c r="W4" s="3"/>
      <c r="X4" s="3"/>
      <c r="Y4" s="3"/>
    </row>
    <row r="5" spans="1:25" ht="14.25" customHeight="1">
      <c r="A5" s="3" t="s">
        <v>3</v>
      </c>
      <c r="B5" s="3"/>
      <c r="C5" s="3"/>
      <c r="D5" s="3"/>
      <c r="E5" s="3"/>
      <c r="F5" s="3"/>
      <c r="G5" s="3"/>
      <c r="H5" s="3"/>
      <c r="I5" s="3"/>
      <c r="J5" s="3"/>
      <c r="K5" s="3"/>
      <c r="L5" s="3"/>
      <c r="M5" s="3"/>
      <c r="N5" s="3"/>
      <c r="O5" s="3"/>
      <c r="P5" s="3"/>
      <c r="Q5" s="3"/>
      <c r="R5" s="3"/>
      <c r="S5" s="3"/>
      <c r="T5" s="3"/>
      <c r="U5" s="3"/>
      <c r="V5" s="3"/>
      <c r="W5" s="3"/>
      <c r="X5" s="3"/>
      <c r="Y5" s="3"/>
    </row>
    <row r="9" spans="1:25" ht="14.25" customHeight="1">
      <c r="A9" s="4" t="s">
        <v>4</v>
      </c>
      <c r="B9" s="4"/>
      <c r="C9" s="4"/>
      <c r="D9" s="4"/>
      <c r="E9" s="4"/>
      <c r="F9" s="4"/>
      <c r="G9" s="4"/>
      <c r="H9" s="4"/>
      <c r="I9" s="4"/>
      <c r="J9" s="4"/>
      <c r="K9" s="4"/>
      <c r="L9" s="4"/>
      <c r="M9" s="4"/>
      <c r="N9" s="4"/>
      <c r="O9" s="4"/>
      <c r="P9" s="4"/>
      <c r="Q9" s="4"/>
      <c r="R9" s="4"/>
      <c r="S9" s="4"/>
      <c r="T9" s="4"/>
      <c r="U9" s="4"/>
      <c r="V9" s="4"/>
      <c r="W9" s="4"/>
      <c r="X9" s="4"/>
      <c r="Y9" s="4"/>
    </row>
    <row r="10" spans="1:25" ht="14.25" customHeight="1">
      <c r="A10" s="4"/>
      <c r="B10" s="4"/>
      <c r="C10" s="4"/>
      <c r="D10" s="4"/>
      <c r="E10" s="4"/>
      <c r="F10" s="4"/>
      <c r="G10" s="4"/>
      <c r="H10" s="4"/>
      <c r="I10" s="4"/>
      <c r="J10" s="4"/>
      <c r="K10" s="4"/>
      <c r="L10" s="4"/>
      <c r="M10" s="4"/>
      <c r="N10" s="4"/>
      <c r="O10" s="4"/>
      <c r="P10" s="4"/>
      <c r="Q10" s="4"/>
      <c r="R10" s="4"/>
      <c r="S10" s="4"/>
      <c r="T10" s="4"/>
      <c r="U10" s="4"/>
      <c r="V10" s="4"/>
      <c r="W10" s="4"/>
      <c r="X10" s="4"/>
      <c r="Y10" s="4"/>
    </row>
    <row r="13" spans="2:12" ht="14.25" customHeight="1">
      <c r="B13" s="5" t="s">
        <v>5</v>
      </c>
      <c r="C13" s="5"/>
      <c r="D13" s="6"/>
      <c r="E13" s="6"/>
      <c r="F13" s="7" t="s">
        <v>6</v>
      </c>
      <c r="G13" s="6"/>
      <c r="H13" s="6"/>
      <c r="I13" s="7" t="s">
        <v>7</v>
      </c>
      <c r="J13" s="6"/>
      <c r="K13" s="6"/>
      <c r="L13" s="7" t="s">
        <v>8</v>
      </c>
    </row>
    <row r="16" spans="8:25" ht="14.25" customHeight="1">
      <c r="H16" s="8" t="s">
        <v>9</v>
      </c>
      <c r="I16" s="8"/>
      <c r="J16" s="8"/>
      <c r="K16" s="8"/>
      <c r="L16" s="8"/>
      <c r="M16" s="8"/>
      <c r="N16" s="9" t="s">
        <v>10</v>
      </c>
      <c r="O16" s="10"/>
      <c r="P16" s="10"/>
      <c r="Q16" s="10"/>
      <c r="R16" s="11" t="s">
        <v>11</v>
      </c>
      <c r="S16" s="12"/>
      <c r="T16" s="13" t="s">
        <v>12</v>
      </c>
      <c r="U16" s="14" t="s">
        <v>13</v>
      </c>
      <c r="V16" s="15"/>
      <c r="W16" s="15"/>
      <c r="X16" s="15"/>
      <c r="Y16" s="13" t="s">
        <v>14</v>
      </c>
    </row>
    <row r="18" spans="8:25" ht="28.5" customHeight="1">
      <c r="H18" s="16" t="s">
        <v>15</v>
      </c>
      <c r="I18" s="8"/>
      <c r="J18" s="8"/>
      <c r="K18" s="8"/>
      <c r="L18" s="8"/>
      <c r="M18" s="8"/>
      <c r="N18" s="17"/>
      <c r="O18" s="17"/>
      <c r="P18" s="17"/>
      <c r="Q18" s="17"/>
      <c r="R18" s="17"/>
      <c r="S18" s="17"/>
      <c r="T18" s="17"/>
      <c r="U18" s="17"/>
      <c r="V18" s="17"/>
      <c r="W18" s="17"/>
      <c r="X18" s="17"/>
      <c r="Y18" s="17"/>
    </row>
    <row r="20" spans="8:25" ht="14.25" customHeight="1">
      <c r="H20" s="8" t="s">
        <v>16</v>
      </c>
      <c r="I20" s="8"/>
      <c r="J20" s="8"/>
      <c r="K20" s="8"/>
      <c r="L20" s="8"/>
      <c r="M20" s="8"/>
      <c r="N20" s="18"/>
      <c r="O20" s="18"/>
      <c r="P20" s="18"/>
      <c r="Q20" s="19" t="s">
        <v>17</v>
      </c>
      <c r="R20" s="20"/>
      <c r="S20" s="20"/>
      <c r="T20" s="20"/>
      <c r="U20" s="20"/>
      <c r="V20" s="8"/>
      <c r="W20" s="8"/>
      <c r="X20" s="8"/>
      <c r="Y20" s="8"/>
    </row>
    <row r="22" spans="8:25" ht="28.5" customHeight="1">
      <c r="H22" s="16" t="s">
        <v>18</v>
      </c>
      <c r="I22" s="8"/>
      <c r="J22" s="8"/>
      <c r="K22" s="8"/>
      <c r="L22" s="8"/>
      <c r="M22" s="8"/>
      <c r="N22" s="17"/>
      <c r="O22" s="17"/>
      <c r="P22" s="17"/>
      <c r="Q22" s="17"/>
      <c r="R22" s="17"/>
      <c r="S22" s="17"/>
      <c r="T22" s="17"/>
      <c r="U22" s="17"/>
      <c r="V22" s="17"/>
      <c r="W22" s="17"/>
      <c r="X22" s="17"/>
      <c r="Y22" s="17"/>
    </row>
    <row r="24" spans="8:25" ht="14.25" customHeight="1">
      <c r="H24" s="8" t="s">
        <v>19</v>
      </c>
      <c r="I24" s="8"/>
      <c r="J24" s="8"/>
      <c r="K24" s="8"/>
      <c r="L24" s="8"/>
      <c r="M24" s="8"/>
      <c r="N24" s="21"/>
      <c r="O24" s="21"/>
      <c r="P24" s="17"/>
      <c r="Q24" s="17"/>
      <c r="R24" s="17"/>
      <c r="S24" s="17"/>
      <c r="T24" s="17"/>
      <c r="U24" s="17"/>
      <c r="V24" s="17"/>
      <c r="W24" s="17"/>
      <c r="X24" s="17"/>
      <c r="Y24" s="22" t="s">
        <v>20</v>
      </c>
    </row>
    <row r="25" spans="14:25" ht="14.25" customHeight="1">
      <c r="N25" s="23"/>
      <c r="O25" s="23"/>
      <c r="P25" s="23"/>
      <c r="Q25" s="23"/>
      <c r="R25" s="23"/>
      <c r="S25" s="23"/>
      <c r="T25" s="23"/>
      <c r="U25" s="23"/>
      <c r="V25" s="23"/>
      <c r="W25" s="23"/>
      <c r="X25" s="23"/>
      <c r="Y25" s="23"/>
    </row>
    <row r="26" spans="8:25" ht="14.25" customHeight="1">
      <c r="H26" s="8" t="s">
        <v>21</v>
      </c>
      <c r="I26" s="8"/>
      <c r="J26" s="8"/>
      <c r="K26" s="8"/>
      <c r="L26" s="8"/>
      <c r="M26" s="8"/>
      <c r="N26" s="24"/>
      <c r="O26" s="24"/>
      <c r="P26" s="24"/>
      <c r="Q26" s="24"/>
      <c r="R26" s="24"/>
      <c r="S26" s="24"/>
      <c r="T26" s="24"/>
      <c r="U26" s="24"/>
      <c r="V26" s="24"/>
      <c r="W26" s="24"/>
      <c r="X26" s="24"/>
      <c r="Y26" s="24"/>
    </row>
    <row r="27" spans="14:25" ht="14.25" customHeight="1">
      <c r="N27" s="25"/>
      <c r="O27" s="25"/>
      <c r="P27" s="25"/>
      <c r="Q27" s="25"/>
      <c r="R27" s="25"/>
      <c r="S27" s="25"/>
      <c r="T27" s="25"/>
      <c r="U27" s="25"/>
      <c r="V27" s="25"/>
      <c r="W27" s="25"/>
      <c r="X27" s="25"/>
      <c r="Y27" s="25"/>
    </row>
    <row r="28" spans="8:25" ht="14.25" customHeight="1">
      <c r="H28" s="8" t="s">
        <v>22</v>
      </c>
      <c r="I28" s="8"/>
      <c r="J28" s="8"/>
      <c r="K28" s="8"/>
      <c r="L28" s="8"/>
      <c r="M28" s="8"/>
      <c r="N28" s="24"/>
      <c r="O28" s="24"/>
      <c r="P28" s="24"/>
      <c r="Q28" s="24"/>
      <c r="R28" s="24"/>
      <c r="S28" s="24"/>
      <c r="T28" s="24"/>
      <c r="U28" s="24"/>
      <c r="V28" s="24"/>
      <c r="W28" s="24"/>
      <c r="X28" s="24"/>
      <c r="Y28" s="24"/>
    </row>
    <row r="29" spans="8:25" ht="14.25" customHeight="1">
      <c r="H29" s="26" t="s">
        <v>23</v>
      </c>
      <c r="I29" s="26"/>
      <c r="J29" s="26"/>
      <c r="K29" s="26"/>
      <c r="L29" s="26"/>
      <c r="M29" s="27"/>
      <c r="N29" s="28"/>
      <c r="O29" s="28"/>
      <c r="P29" s="28"/>
      <c r="Q29" s="28"/>
      <c r="R29" s="28"/>
      <c r="S29" s="28"/>
      <c r="T29" s="28"/>
      <c r="U29" s="28"/>
      <c r="V29" s="28"/>
      <c r="W29" s="28"/>
      <c r="X29" s="28"/>
      <c r="Y29" s="28"/>
    </row>
    <row r="30" ht="14.25" customHeight="1">
      <c r="B30" s="1" t="s">
        <v>24</v>
      </c>
    </row>
    <row r="32" spans="1:25" ht="14.25" customHeight="1">
      <c r="A32" s="3" t="s">
        <v>25</v>
      </c>
      <c r="B32" s="3"/>
      <c r="C32" s="3"/>
      <c r="D32" s="3"/>
      <c r="E32" s="3"/>
      <c r="F32" s="3"/>
      <c r="G32" s="3"/>
      <c r="H32" s="3"/>
      <c r="I32" s="3"/>
      <c r="J32" s="3"/>
      <c r="K32" s="3"/>
      <c r="L32" s="3"/>
      <c r="M32" s="3"/>
      <c r="N32" s="3"/>
      <c r="O32" s="3"/>
      <c r="P32" s="3"/>
      <c r="Q32" s="3"/>
      <c r="R32" s="3"/>
      <c r="S32" s="3"/>
      <c r="T32" s="3"/>
      <c r="U32" s="3"/>
      <c r="V32" s="3"/>
      <c r="W32" s="3"/>
      <c r="X32" s="3"/>
      <c r="Y32" s="3"/>
    </row>
    <row r="33" ht="14.25" customHeight="1">
      <c r="AB33" s="29">
        <f>DATE(IF(L34=9,I34+1988,I34+1987),IF(L34=3,9,3),IF(O34=31,30,31))+1</f>
        <v>31868</v>
      </c>
    </row>
    <row r="34" spans="1:28" ht="14.25" customHeight="1">
      <c r="A34" s="1" t="s">
        <v>26</v>
      </c>
      <c r="G34" s="30" t="s">
        <v>5</v>
      </c>
      <c r="H34" s="30"/>
      <c r="I34" s="6"/>
      <c r="J34" s="6"/>
      <c r="K34" s="7" t="s">
        <v>6</v>
      </c>
      <c r="L34" s="6"/>
      <c r="M34" s="6"/>
      <c r="N34" s="7" t="s">
        <v>7</v>
      </c>
      <c r="O34" s="31">
        <f>IF(L34=3,31,IF(L34=9,30,""))</f>
      </c>
      <c r="P34" s="31"/>
      <c r="Q34" s="7" t="s">
        <v>8</v>
      </c>
      <c r="AB34" s="29" t="e">
        <f>DATE(I34+1988,L34,O34)</f>
        <v>#VALUE!</v>
      </c>
    </row>
    <row r="35" spans="7:17" ht="14.25" customHeight="1">
      <c r="G35" s="32"/>
      <c r="H35" s="32"/>
      <c r="I35" s="33"/>
      <c r="J35" s="33"/>
      <c r="K35" s="34"/>
      <c r="L35" s="33"/>
      <c r="M35" s="33"/>
      <c r="N35" s="7"/>
      <c r="O35" s="32"/>
      <c r="P35" s="32"/>
      <c r="Q35" s="7"/>
    </row>
    <row r="36" spans="28:30" ht="14.25" customHeight="1">
      <c r="AB36" s="35" t="s">
        <v>27</v>
      </c>
      <c r="AC36" s="35" t="s">
        <v>28</v>
      </c>
      <c r="AD36" s="35" t="s">
        <v>29</v>
      </c>
    </row>
    <row r="37" spans="1:30" ht="14.25" customHeight="1">
      <c r="A37" s="1" t="s">
        <v>30</v>
      </c>
      <c r="AB37" s="36">
        <v>1E-19</v>
      </c>
      <c r="AC37" s="36">
        <v>20000000</v>
      </c>
      <c r="AD37" s="36"/>
    </row>
    <row r="38" spans="1:30" ht="14.25" customHeight="1">
      <c r="A38" s="1" t="s">
        <v>31</v>
      </c>
      <c r="AB38" s="36">
        <v>1</v>
      </c>
      <c r="AC38" s="36">
        <v>2000000</v>
      </c>
      <c r="AD38" s="36">
        <v>18000000</v>
      </c>
    </row>
    <row r="39" spans="1:30" ht="14.25" customHeight="1">
      <c r="A39" s="1" t="s">
        <v>32</v>
      </c>
      <c r="AB39" s="36">
        <v>10</v>
      </c>
      <c r="AC39" s="36">
        <v>800000</v>
      </c>
      <c r="AD39" s="36">
        <v>30000000</v>
      </c>
    </row>
    <row r="40" spans="1:30" ht="14.25" customHeight="1">
      <c r="A40" s="1" t="s">
        <v>33</v>
      </c>
      <c r="AB40" s="36">
        <v>50</v>
      </c>
      <c r="AC40" s="36">
        <v>600000</v>
      </c>
      <c r="AD40" s="36">
        <v>40000000</v>
      </c>
    </row>
    <row r="41" spans="18:30" ht="28.5" customHeight="1">
      <c r="R41" s="37" t="s">
        <v>34</v>
      </c>
      <c r="S41" s="38"/>
      <c r="T41" s="38"/>
      <c r="U41" s="38"/>
      <c r="V41" s="38"/>
      <c r="W41" s="38"/>
      <c r="X41" s="38"/>
      <c r="Y41" s="39"/>
      <c r="AB41" s="36">
        <v>100</v>
      </c>
      <c r="AC41" s="36">
        <v>100000</v>
      </c>
      <c r="AD41" s="36">
        <v>90000000</v>
      </c>
    </row>
    <row r="42" spans="18:30" ht="14.25" customHeight="1">
      <c r="R42" s="40"/>
      <c r="S42" s="41"/>
      <c r="T42" s="41"/>
      <c r="U42" s="41"/>
      <c r="V42" s="41"/>
      <c r="W42" s="41"/>
      <c r="X42" s="41"/>
      <c r="Y42" s="41"/>
      <c r="AB42" s="36">
        <v>500</v>
      </c>
      <c r="AC42" s="36">
        <v>80000</v>
      </c>
      <c r="AD42" s="36">
        <v>100000000</v>
      </c>
    </row>
    <row r="43" spans="1:30" ht="14.25" customHeight="1">
      <c r="A43" s="1" t="s">
        <v>35</v>
      </c>
      <c r="AB43" s="36">
        <v>1000</v>
      </c>
      <c r="AC43" s="36">
        <v>40000</v>
      </c>
      <c r="AD43" s="36">
        <v>140000000</v>
      </c>
    </row>
    <row r="44" spans="1:30" ht="14.25" customHeight="1">
      <c r="A44" s="1" t="s">
        <v>36</v>
      </c>
      <c r="AB44" s="36">
        <v>5000</v>
      </c>
      <c r="AC44" s="36">
        <v>20000</v>
      </c>
      <c r="AD44" s="36">
        <v>240000000</v>
      </c>
    </row>
    <row r="45" spans="18:30" ht="28.5" customHeight="1">
      <c r="R45" s="37" t="s">
        <v>37</v>
      </c>
      <c r="S45" s="38"/>
      <c r="T45" s="38"/>
      <c r="U45" s="38"/>
      <c r="V45" s="38"/>
      <c r="W45" s="38"/>
      <c r="X45" s="38"/>
      <c r="Y45" s="39"/>
      <c r="AB45" s="36">
        <v>10000</v>
      </c>
      <c r="AC45" s="36">
        <v>19000</v>
      </c>
      <c r="AD45" s="36">
        <v>250000000</v>
      </c>
    </row>
    <row r="46" spans="18:30" ht="14.25" customHeight="1">
      <c r="R46" s="42"/>
      <c r="S46" s="41"/>
      <c r="T46" s="41"/>
      <c r="U46" s="41"/>
      <c r="V46" s="41"/>
      <c r="W46" s="41"/>
      <c r="X46" s="41"/>
      <c r="Y46" s="41"/>
      <c r="AB46" s="36">
        <v>20000</v>
      </c>
      <c r="AC46" s="36">
        <v>18000</v>
      </c>
      <c r="AD46" s="36">
        <v>270000000</v>
      </c>
    </row>
    <row r="47" spans="1:30" ht="14.25" customHeight="1">
      <c r="A47" s="1" t="s">
        <v>38</v>
      </c>
      <c r="AB47" s="36">
        <v>30000</v>
      </c>
      <c r="AC47" s="36">
        <v>17000</v>
      </c>
      <c r="AD47" s="36">
        <v>300000000</v>
      </c>
    </row>
    <row r="48" spans="18:30" ht="28.5" customHeight="1">
      <c r="R48" s="37" t="s">
        <v>39</v>
      </c>
      <c r="S48" s="43">
        <f>ROUNDUP(S45/2,2)</f>
        <v>0</v>
      </c>
      <c r="T48" s="43"/>
      <c r="U48" s="43"/>
      <c r="V48" s="43"/>
      <c r="W48" s="43"/>
      <c r="X48" s="43"/>
      <c r="Y48" s="44"/>
      <c r="AB48" s="36">
        <v>40000</v>
      </c>
      <c r="AC48" s="36">
        <v>16000</v>
      </c>
      <c r="AD48" s="36">
        <v>340000000</v>
      </c>
    </row>
    <row r="49" spans="28:30" ht="14.25" customHeight="1">
      <c r="AB49" s="36">
        <v>50000</v>
      </c>
      <c r="AC49" s="36">
        <v>15000</v>
      </c>
      <c r="AD49" s="36">
        <v>390000000</v>
      </c>
    </row>
    <row r="50" spans="1:30" ht="14.25" customHeight="1">
      <c r="A50" s="1" t="s">
        <v>40</v>
      </c>
      <c r="AB50" s="36">
        <v>100000</v>
      </c>
      <c r="AC50" s="36">
        <v>14000</v>
      </c>
      <c r="AD50" s="36">
        <v>490000000</v>
      </c>
    </row>
    <row r="51" spans="1:30" ht="14.25" customHeight="1">
      <c r="A51" s="1" t="s">
        <v>41</v>
      </c>
      <c r="AB51" s="36">
        <v>200000</v>
      </c>
      <c r="AC51" s="36">
        <v>13000</v>
      </c>
      <c r="AD51" s="36">
        <v>690000000</v>
      </c>
    </row>
    <row r="52" spans="18:30" ht="28.5" customHeight="1">
      <c r="R52" s="37" t="s">
        <v>42</v>
      </c>
      <c r="S52" s="45">
        <f>Q61</f>
        <v>0</v>
      </c>
      <c r="T52" s="45"/>
      <c r="U52" s="45"/>
      <c r="V52" s="45"/>
      <c r="W52" s="45"/>
      <c r="X52" s="45"/>
      <c r="Y52" s="46"/>
      <c r="AB52" s="36">
        <v>300000</v>
      </c>
      <c r="AC52" s="36">
        <v>12000</v>
      </c>
      <c r="AD52" s="36">
        <v>990000000</v>
      </c>
    </row>
    <row r="54" ht="14.25" customHeight="1">
      <c r="A54" s="1" t="s">
        <v>43</v>
      </c>
    </row>
    <row r="55" spans="4:25" ht="14.25" customHeight="1">
      <c r="D55" s="47" t="s">
        <v>44</v>
      </c>
      <c r="E55" s="47"/>
      <c r="F55" s="47"/>
      <c r="G55" s="47"/>
      <c r="H55" s="47"/>
      <c r="I55" s="47"/>
      <c r="J55" s="47"/>
      <c r="K55" s="47"/>
      <c r="L55" s="47"/>
      <c r="M55" s="47"/>
      <c r="N55" s="47"/>
      <c r="O55" s="47"/>
      <c r="P55" s="47" t="s">
        <v>45</v>
      </c>
      <c r="Q55" s="47"/>
      <c r="R55" s="47"/>
      <c r="S55" s="47"/>
      <c r="T55" s="47"/>
      <c r="U55" s="47" t="s">
        <v>46</v>
      </c>
      <c r="V55" s="47"/>
      <c r="W55" s="47"/>
      <c r="X55" s="47"/>
      <c r="Y55" s="47"/>
    </row>
    <row r="56" spans="4:25" ht="14.25" customHeight="1">
      <c r="D56" s="47"/>
      <c r="E56" s="47"/>
      <c r="F56" s="47"/>
      <c r="G56" s="47"/>
      <c r="H56" s="47"/>
      <c r="I56" s="47"/>
      <c r="J56" s="47"/>
      <c r="K56" s="47"/>
      <c r="L56" s="47"/>
      <c r="M56" s="47"/>
      <c r="N56" s="47"/>
      <c r="O56" s="47"/>
      <c r="P56" s="47"/>
      <c r="Q56" s="47"/>
      <c r="R56" s="47"/>
      <c r="S56" s="47"/>
      <c r="T56" s="47"/>
      <c r="U56" s="47"/>
      <c r="V56" s="47"/>
      <c r="W56" s="47"/>
      <c r="X56" s="47"/>
      <c r="Y56" s="47"/>
    </row>
    <row r="57" spans="4:25" ht="14.25" customHeight="1">
      <c r="D57" s="47"/>
      <c r="E57" s="47"/>
      <c r="F57" s="47"/>
      <c r="G57" s="47"/>
      <c r="H57" s="47"/>
      <c r="I57" s="47"/>
      <c r="J57" s="47"/>
      <c r="K57" s="47"/>
      <c r="L57" s="47"/>
      <c r="M57" s="47"/>
      <c r="N57" s="47"/>
      <c r="O57" s="47"/>
      <c r="P57" s="47"/>
      <c r="Q57" s="47"/>
      <c r="R57" s="47"/>
      <c r="S57" s="47"/>
      <c r="T57" s="47"/>
      <c r="U57" s="47"/>
      <c r="V57" s="47"/>
      <c r="W57" s="47"/>
      <c r="X57" s="47"/>
      <c r="Y57" s="47"/>
    </row>
    <row r="58" spans="3:26" ht="28.5" customHeight="1">
      <c r="C58" s="48"/>
      <c r="D58" s="49"/>
      <c r="E58" s="49"/>
      <c r="F58" s="49"/>
      <c r="G58" s="49"/>
      <c r="H58" s="49"/>
      <c r="I58" s="49"/>
      <c r="J58" s="49"/>
      <c r="K58" s="49"/>
      <c r="L58" s="49"/>
      <c r="M58" s="49"/>
      <c r="N58" s="49"/>
      <c r="O58" s="49"/>
      <c r="P58" s="50"/>
      <c r="Q58" s="50"/>
      <c r="R58" s="50"/>
      <c r="S58" s="50"/>
      <c r="T58" s="50"/>
      <c r="U58" s="51">
        <f>IF(P58="","",IF(RIGHT(D58,1)="%",ROUNDUP(P58*D58,2),ROUNDUP(P58/VALUE(MID(D58,FIND("/",D58,1)+1,100))*VALUE(LEFT(D58,FIND("/",D58,1)-1)),2)))</f>
      </c>
      <c r="V58" s="51"/>
      <c r="W58" s="51"/>
      <c r="X58" s="51"/>
      <c r="Y58" s="51"/>
      <c r="Z58" s="52"/>
    </row>
    <row r="59" spans="3:26" ht="28.5" customHeight="1">
      <c r="C59" s="48"/>
      <c r="D59" s="49"/>
      <c r="E59" s="49"/>
      <c r="F59" s="49"/>
      <c r="G59" s="49"/>
      <c r="H59" s="49"/>
      <c r="I59" s="49"/>
      <c r="J59" s="49"/>
      <c r="K59" s="49"/>
      <c r="L59" s="49"/>
      <c r="M59" s="49"/>
      <c r="N59" s="49"/>
      <c r="O59" s="49"/>
      <c r="P59" s="53"/>
      <c r="Q59" s="53"/>
      <c r="R59" s="53"/>
      <c r="S59" s="53"/>
      <c r="T59" s="53"/>
      <c r="U59" s="51">
        <f>IF(P59="","",IF(RIGHT(D59,1)="%",ROUNDUP(P59*D59,2),ROUNDUP(P59/VALUE(MID(D59,FIND("/",D59,1)+1,100))*VALUE(LEFT(D59,FIND("/",D59,1)-1)),2)))</f>
      </c>
      <c r="V59" s="51"/>
      <c r="W59" s="51"/>
      <c r="X59" s="51"/>
      <c r="Y59" s="51"/>
      <c r="Z59" s="52"/>
    </row>
    <row r="60" spans="3:26" ht="28.5" customHeight="1">
      <c r="C60" s="48"/>
      <c r="D60" s="49"/>
      <c r="E60" s="49"/>
      <c r="F60" s="49"/>
      <c r="G60" s="49"/>
      <c r="H60" s="49"/>
      <c r="I60" s="49"/>
      <c r="J60" s="49"/>
      <c r="K60" s="49"/>
      <c r="L60" s="49"/>
      <c r="M60" s="49"/>
      <c r="N60" s="49"/>
      <c r="O60" s="49"/>
      <c r="P60" s="53"/>
      <c r="Q60" s="53"/>
      <c r="R60" s="53"/>
      <c r="S60" s="53"/>
      <c r="T60" s="53"/>
      <c r="U60" s="51">
        <f>IF(P60="","",IF(RIGHT(D60,1)="%",ROUNDUP(P60*D60,2),ROUNDUP(P60/VALUE(MID(D60,FIND("/",D60,1)+1,100))*VALUE(LEFT(D60,FIND("/",D60,1)-1)),2)))</f>
      </c>
      <c r="V60" s="51"/>
      <c r="W60" s="51"/>
      <c r="X60" s="51"/>
      <c r="Y60" s="51"/>
      <c r="Z60" s="52"/>
    </row>
    <row r="61" spans="13:26" ht="28.5" customHeight="1">
      <c r="M61" s="54" t="s">
        <v>47</v>
      </c>
      <c r="N61" s="55"/>
      <c r="O61" s="56"/>
      <c r="P61" s="37" t="s">
        <v>42</v>
      </c>
      <c r="Q61" s="57">
        <f>SUM(P58:T60)</f>
        <v>0</v>
      </c>
      <c r="R61" s="57"/>
      <c r="S61" s="57"/>
      <c r="T61" s="58"/>
      <c r="U61" s="37" t="s">
        <v>48</v>
      </c>
      <c r="V61" s="59">
        <f>SUM(U58:Y60)</f>
        <v>0</v>
      </c>
      <c r="W61" s="59"/>
      <c r="X61" s="59"/>
      <c r="Y61" s="60"/>
      <c r="Z61" s="52"/>
    </row>
    <row r="62" ht="28.5" customHeight="1">
      <c r="Z62" s="52"/>
    </row>
    <row r="63" ht="28.5" customHeight="1">
      <c r="Z63" s="52"/>
    </row>
    <row r="64" spans="1:26" ht="28.5" customHeight="1">
      <c r="A64" s="1" t="s">
        <v>49</v>
      </c>
      <c r="Z64" s="52"/>
    </row>
    <row r="65" spans="1:26" ht="28.5" customHeight="1">
      <c r="A65" s="1" t="s">
        <v>50</v>
      </c>
      <c r="Z65" s="1" t="s">
        <v>51</v>
      </c>
    </row>
    <row r="66" spans="18:25" ht="14.25" customHeight="1">
      <c r="R66" s="37" t="s">
        <v>52</v>
      </c>
      <c r="S66" s="45">
        <f>Q75</f>
        <v>0</v>
      </c>
      <c r="T66" s="45"/>
      <c r="U66" s="45"/>
      <c r="V66" s="45"/>
      <c r="W66" s="45"/>
      <c r="X66" s="45"/>
      <c r="Y66" s="46"/>
    </row>
    <row r="68" ht="14.25" customHeight="1">
      <c r="A68" s="1" t="s">
        <v>53</v>
      </c>
    </row>
    <row r="69" spans="4:25" ht="28.5" customHeight="1">
      <c r="D69" s="47" t="s">
        <v>54</v>
      </c>
      <c r="E69" s="47"/>
      <c r="F69" s="47"/>
      <c r="G69" s="47"/>
      <c r="H69" s="47"/>
      <c r="I69" s="47"/>
      <c r="J69" s="47"/>
      <c r="K69" s="47"/>
      <c r="L69" s="47"/>
      <c r="M69" s="47"/>
      <c r="N69" s="47"/>
      <c r="O69" s="47"/>
      <c r="P69" s="47" t="s">
        <v>55</v>
      </c>
      <c r="Q69" s="47"/>
      <c r="R69" s="47"/>
      <c r="S69" s="47"/>
      <c r="T69" s="47"/>
      <c r="U69" s="47" t="s">
        <v>56</v>
      </c>
      <c r="V69" s="47"/>
      <c r="W69" s="47"/>
      <c r="X69" s="47"/>
      <c r="Y69" s="47"/>
    </row>
    <row r="70" spans="4:25" ht="14.25" customHeight="1">
      <c r="D70" s="47"/>
      <c r="E70" s="47"/>
      <c r="F70" s="47"/>
      <c r="G70" s="47"/>
      <c r="H70" s="47"/>
      <c r="I70" s="47"/>
      <c r="J70" s="47"/>
      <c r="K70" s="47"/>
      <c r="L70" s="47"/>
      <c r="M70" s="47"/>
      <c r="N70" s="47"/>
      <c r="O70" s="47"/>
      <c r="P70" s="47"/>
      <c r="Q70" s="47"/>
      <c r="R70" s="47"/>
      <c r="S70" s="47"/>
      <c r="T70" s="47"/>
      <c r="U70" s="47"/>
      <c r="V70" s="47"/>
      <c r="W70" s="47"/>
      <c r="X70" s="47"/>
      <c r="Y70" s="47"/>
    </row>
    <row r="71" spans="4:25" ht="14.25" customHeight="1">
      <c r="D71" s="47"/>
      <c r="E71" s="47"/>
      <c r="F71" s="47"/>
      <c r="G71" s="47"/>
      <c r="H71" s="47"/>
      <c r="I71" s="47"/>
      <c r="J71" s="47"/>
      <c r="K71" s="47"/>
      <c r="L71" s="47"/>
      <c r="M71" s="47"/>
      <c r="N71" s="47"/>
      <c r="O71" s="47"/>
      <c r="P71" s="47"/>
      <c r="Q71" s="47"/>
      <c r="R71" s="47"/>
      <c r="S71" s="47"/>
      <c r="T71" s="47"/>
      <c r="U71" s="47"/>
      <c r="V71" s="47"/>
      <c r="W71" s="47"/>
      <c r="X71" s="47"/>
      <c r="Y71" s="47"/>
    </row>
    <row r="72" spans="3:25" ht="14.25" customHeight="1">
      <c r="C72" s="48"/>
      <c r="D72" s="61"/>
      <c r="E72" s="62"/>
      <c r="F72" s="62"/>
      <c r="G72" s="62"/>
      <c r="H72" s="62"/>
      <c r="I72" s="62"/>
      <c r="J72" s="62"/>
      <c r="K72" s="62"/>
      <c r="L72" s="62"/>
      <c r="M72" s="62"/>
      <c r="N72" s="62"/>
      <c r="O72" s="63"/>
      <c r="P72" s="64"/>
      <c r="Q72" s="65"/>
      <c r="R72" s="65"/>
      <c r="S72" s="65"/>
      <c r="T72" s="66"/>
      <c r="U72" s="67">
        <f>IF(P72="","",IF(RIGHT(D72,1)="%",ROUNDUP(P72*D72*0.5,2),ROUNDUP(P72/VALUE(MID(D72,FIND("/",D72,1)+1,100))*VALUE(LEFT(D72,FIND("/",D72,1)-1))*0.5,2)))</f>
      </c>
      <c r="V72" s="59"/>
      <c r="W72" s="59"/>
      <c r="X72" s="59"/>
      <c r="Y72" s="60"/>
    </row>
    <row r="73" spans="3:25" ht="14.25" customHeight="1">
      <c r="C73" s="48"/>
      <c r="D73" s="61"/>
      <c r="E73" s="62"/>
      <c r="F73" s="62"/>
      <c r="G73" s="62"/>
      <c r="H73" s="62"/>
      <c r="I73" s="62"/>
      <c r="J73" s="62"/>
      <c r="K73" s="62"/>
      <c r="L73" s="62"/>
      <c r="M73" s="62"/>
      <c r="N73" s="62"/>
      <c r="O73" s="63"/>
      <c r="P73" s="64"/>
      <c r="Q73" s="65"/>
      <c r="R73" s="65"/>
      <c r="S73" s="65"/>
      <c r="T73" s="66"/>
      <c r="U73" s="67">
        <f>IF(P73="","",IF(RIGHT(D73,1)="%",ROUNDUP(P73*D73*0.5,2),ROUNDUP(P73/VALUE(MID(D73,FIND("/",D73,1)+1,100))*VALUE(LEFT(D73,FIND("/",D73,1)-1))*0.5,2)))</f>
      </c>
      <c r="V73" s="59"/>
      <c r="W73" s="59"/>
      <c r="X73" s="59"/>
      <c r="Y73" s="60"/>
    </row>
    <row r="74" spans="3:25" ht="14.25" customHeight="1">
      <c r="C74" s="48"/>
      <c r="D74" s="61"/>
      <c r="E74" s="62"/>
      <c r="F74" s="62"/>
      <c r="G74" s="62"/>
      <c r="H74" s="62"/>
      <c r="I74" s="62"/>
      <c r="J74" s="62"/>
      <c r="K74" s="62"/>
      <c r="L74" s="62"/>
      <c r="M74" s="62"/>
      <c r="N74" s="62"/>
      <c r="O74" s="63"/>
      <c r="P74" s="68"/>
      <c r="Q74" s="38"/>
      <c r="R74" s="38"/>
      <c r="S74" s="38"/>
      <c r="T74" s="39"/>
      <c r="U74" s="67">
        <f>IF(P74="","",IF(RIGHT(D74,1)="%",ROUNDUP(P74*D74*0.5,2),ROUNDUP(P74/VALUE(MID(D74,FIND("/",D74,1)+1,100))*VALUE(LEFT(D74,FIND("/",D74,1)-1))*0.5,2)))</f>
      </c>
      <c r="V74" s="59"/>
      <c r="W74" s="59"/>
      <c r="X74" s="59"/>
      <c r="Y74" s="60"/>
    </row>
    <row r="75" spans="13:26" ht="28.5" customHeight="1">
      <c r="M75" s="54" t="s">
        <v>47</v>
      </c>
      <c r="N75" s="55"/>
      <c r="O75" s="56"/>
      <c r="P75" s="37" t="s">
        <v>57</v>
      </c>
      <c r="Q75" s="57">
        <f>SUM(P72:T74)</f>
        <v>0</v>
      </c>
      <c r="R75" s="57"/>
      <c r="S75" s="57"/>
      <c r="T75" s="58"/>
      <c r="U75" s="37" t="s">
        <v>58</v>
      </c>
      <c r="V75" s="59">
        <f>SUM(U72:Y74)</f>
        <v>0</v>
      </c>
      <c r="W75" s="59"/>
      <c r="X75" s="59"/>
      <c r="Y75" s="60"/>
      <c r="Z75" s="52"/>
    </row>
    <row r="76" ht="28.5" customHeight="1">
      <c r="Z76" s="52"/>
    </row>
    <row r="77" ht="28.5" customHeight="1">
      <c r="Z77" s="52"/>
    </row>
    <row r="78" spans="1:26" ht="28.5" customHeight="1">
      <c r="A78" s="1" t="s">
        <v>59</v>
      </c>
      <c r="Z78" s="52"/>
    </row>
    <row r="79" spans="13:26" ht="28.5" customHeight="1">
      <c r="M79" s="54" t="s">
        <v>60</v>
      </c>
      <c r="N79" s="55"/>
      <c r="O79" s="55"/>
      <c r="P79" s="55"/>
      <c r="Q79" s="55"/>
      <c r="R79" s="69" t="s">
        <v>61</v>
      </c>
      <c r="S79" s="43">
        <f>S41+S48+V61+V75</f>
        <v>0</v>
      </c>
      <c r="T79" s="43"/>
      <c r="U79" s="43"/>
      <c r="V79" s="43"/>
      <c r="W79" s="43"/>
      <c r="X79" s="43"/>
      <c r="Y79" s="44"/>
      <c r="Z79" s="1" t="s">
        <v>62</v>
      </c>
    </row>
    <row r="80" spans="13:25" ht="14.25" customHeight="1">
      <c r="M80" s="70"/>
      <c r="N80" s="70"/>
      <c r="O80" s="70"/>
      <c r="P80" s="70"/>
      <c r="Q80" s="70"/>
      <c r="R80" s="70"/>
      <c r="S80" s="70"/>
      <c r="T80" s="70"/>
      <c r="U80" s="70"/>
      <c r="V80" s="70"/>
      <c r="W80" s="70"/>
      <c r="X80" s="70"/>
      <c r="Y80" s="70"/>
    </row>
    <row r="81" ht="14.25" customHeight="1">
      <c r="A81" s="1" t="s">
        <v>63</v>
      </c>
    </row>
    <row r="82" ht="28.5" customHeight="1">
      <c r="A82" s="1" t="s">
        <v>64</v>
      </c>
    </row>
    <row r="83" spans="18:25" ht="14.25" customHeight="1">
      <c r="R83" s="37" t="s">
        <v>65</v>
      </c>
      <c r="S83" s="71"/>
      <c r="T83" s="71"/>
      <c r="U83" s="71"/>
      <c r="V83" s="71"/>
      <c r="W83" s="71"/>
      <c r="X83" s="71"/>
      <c r="Y83" s="72"/>
    </row>
    <row r="85" ht="14.25" customHeight="1">
      <c r="A85" s="1" t="s">
        <v>66</v>
      </c>
    </row>
    <row r="86" spans="18:25" ht="28.5" customHeight="1">
      <c r="R86" s="73">
        <f>IF(S83="",0,VLOOKUP(S83,data,2,TRUE)*S83+VLOOKUP(S83,data,3,TRUE))</f>
        <v>0</v>
      </c>
      <c r="S86" s="74"/>
      <c r="T86" s="74"/>
      <c r="U86" s="74"/>
      <c r="V86" s="74"/>
      <c r="W86" s="74"/>
      <c r="X86" s="74"/>
      <c r="Y86" s="75"/>
    </row>
    <row r="87" spans="9:28" ht="14.25" customHeight="1">
      <c r="I87" s="76"/>
      <c r="J87" s="76"/>
      <c r="K87" s="76"/>
      <c r="L87" s="76"/>
      <c r="M87" s="76"/>
      <c r="AB87" s="77"/>
    </row>
    <row r="88" spans="1:28" ht="14.25" customHeight="1">
      <c r="A88" s="1" t="s">
        <v>67</v>
      </c>
      <c r="AB88" s="78"/>
    </row>
    <row r="89" spans="2:28" ht="27.75" customHeight="1">
      <c r="B89" s="79" t="s">
        <v>68</v>
      </c>
      <c r="C89" s="80"/>
      <c r="D89" s="80"/>
      <c r="E89" s="80"/>
      <c r="F89" s="80"/>
      <c r="G89" s="80"/>
      <c r="H89" s="81"/>
      <c r="I89" s="82" t="s">
        <v>69</v>
      </c>
      <c r="J89" s="82"/>
      <c r="K89" s="82"/>
      <c r="L89" s="82"/>
      <c r="M89" s="82"/>
      <c r="N89" s="82" t="s">
        <v>70</v>
      </c>
      <c r="O89" s="82"/>
      <c r="P89" s="82"/>
      <c r="Q89" s="82"/>
      <c r="R89" s="82" t="s">
        <v>71</v>
      </c>
      <c r="S89" s="82"/>
      <c r="T89" s="82"/>
      <c r="U89" s="82"/>
      <c r="V89" s="82"/>
      <c r="W89" s="82"/>
      <c r="X89" s="82"/>
      <c r="Y89" s="82"/>
      <c r="AB89" s="78"/>
    </row>
    <row r="90" spans="2:28" ht="14.25" customHeight="1">
      <c r="B90" s="83"/>
      <c r="C90" s="84"/>
      <c r="D90" s="84"/>
      <c r="E90" s="84"/>
      <c r="F90" s="84"/>
      <c r="G90" s="84"/>
      <c r="H90" s="85"/>
      <c r="I90" s="82"/>
      <c r="J90" s="82"/>
      <c r="K90" s="82"/>
      <c r="L90" s="82"/>
      <c r="M90" s="82"/>
      <c r="N90" s="82"/>
      <c r="O90" s="82"/>
      <c r="P90" s="82"/>
      <c r="Q90" s="82"/>
      <c r="R90" s="82"/>
      <c r="S90" s="82"/>
      <c r="T90" s="82"/>
      <c r="U90" s="82"/>
      <c r="V90" s="82"/>
      <c r="W90" s="82"/>
      <c r="X90" s="82"/>
      <c r="Y90" s="82"/>
      <c r="AB90" s="78"/>
    </row>
    <row r="91" spans="2:28" ht="14.25" customHeight="1">
      <c r="B91" s="64"/>
      <c r="C91" s="65"/>
      <c r="D91" s="65"/>
      <c r="E91" s="65"/>
      <c r="F91" s="65"/>
      <c r="G91" s="65"/>
      <c r="H91" s="66"/>
      <c r="I91" s="86"/>
      <c r="J91" s="87"/>
      <c r="K91" s="87"/>
      <c r="L91" s="87"/>
      <c r="M91" s="88"/>
      <c r="N91" s="89"/>
      <c r="O91" s="90"/>
      <c r="P91" s="90"/>
      <c r="Q91" s="91"/>
      <c r="R91" s="92"/>
      <c r="S91" s="93"/>
      <c r="T91" s="93"/>
      <c r="U91" s="93"/>
      <c r="V91" s="93"/>
      <c r="W91" s="93"/>
      <c r="X91" s="93"/>
      <c r="Y91" s="94"/>
      <c r="AB91" s="78"/>
    </row>
    <row r="92" spans="2:28" ht="12" customHeight="1">
      <c r="B92" s="64"/>
      <c r="C92" s="65"/>
      <c r="D92" s="65"/>
      <c r="E92" s="65"/>
      <c r="F92" s="65"/>
      <c r="G92" s="65"/>
      <c r="H92" s="66"/>
      <c r="I92" s="86"/>
      <c r="J92" s="87"/>
      <c r="K92" s="87"/>
      <c r="L92" s="87"/>
      <c r="M92" s="88"/>
      <c r="N92" s="89"/>
      <c r="O92" s="90"/>
      <c r="P92" s="90"/>
      <c r="Q92" s="91"/>
      <c r="R92" s="92"/>
      <c r="S92" s="93"/>
      <c r="T92" s="93"/>
      <c r="U92" s="93"/>
      <c r="V92" s="93"/>
      <c r="W92" s="93"/>
      <c r="X92" s="93"/>
      <c r="Y92" s="94"/>
      <c r="AB92" s="78"/>
    </row>
    <row r="93" spans="2:28" ht="12" customHeight="1">
      <c r="B93" s="64"/>
      <c r="C93" s="65"/>
      <c r="D93" s="65"/>
      <c r="E93" s="65"/>
      <c r="F93" s="65"/>
      <c r="G93" s="65"/>
      <c r="H93" s="66"/>
      <c r="I93" s="95"/>
      <c r="J93" s="96"/>
      <c r="K93" s="96"/>
      <c r="L93" s="96"/>
      <c r="M93" s="97"/>
      <c r="N93" s="89"/>
      <c r="O93" s="90"/>
      <c r="P93" s="90"/>
      <c r="Q93" s="91"/>
      <c r="R93" s="98"/>
      <c r="S93" s="99"/>
      <c r="T93" s="99"/>
      <c r="U93" s="99"/>
      <c r="V93" s="99"/>
      <c r="W93" s="99"/>
      <c r="X93" s="99"/>
      <c r="Y93" s="100"/>
      <c r="AB93" s="78"/>
    </row>
    <row r="94" spans="2:26" ht="24.75" customHeight="1">
      <c r="B94" s="101"/>
      <c r="C94" s="102"/>
      <c r="D94" s="102"/>
      <c r="E94" s="102"/>
      <c r="F94" s="102"/>
      <c r="G94" s="102"/>
      <c r="H94" s="103"/>
      <c r="I94" s="104"/>
      <c r="J94" s="105"/>
      <c r="K94" s="105"/>
      <c r="L94" s="105"/>
      <c r="M94" s="106"/>
      <c r="N94" s="107"/>
      <c r="O94" s="108"/>
      <c r="P94" s="108"/>
      <c r="Q94" s="109"/>
      <c r="R94" s="110" t="s">
        <v>72</v>
      </c>
      <c r="S94" s="111"/>
      <c r="T94" s="112">
        <f>SUM(R91:Y93)</f>
        <v>0</v>
      </c>
      <c r="U94" s="112"/>
      <c r="V94" s="112"/>
      <c r="W94" s="112"/>
      <c r="X94" s="112"/>
      <c r="Y94" s="113"/>
      <c r="Z94" s="52"/>
    </row>
    <row r="95" spans="2:26" ht="24.75" customHeight="1">
      <c r="B95" s="114"/>
      <c r="C95" s="114"/>
      <c r="D95" s="114"/>
      <c r="E95" s="114"/>
      <c r="F95" s="114"/>
      <c r="G95" s="114"/>
      <c r="H95" s="114"/>
      <c r="I95" s="76"/>
      <c r="J95" s="76"/>
      <c r="K95" s="76"/>
      <c r="L95" s="76"/>
      <c r="M95" s="76"/>
      <c r="N95" s="115"/>
      <c r="O95" s="115"/>
      <c r="P95" s="115"/>
      <c r="Q95" s="115"/>
      <c r="R95" s="116"/>
      <c r="S95" s="116"/>
      <c r="T95" s="117"/>
      <c r="U95" s="117"/>
      <c r="V95" s="117"/>
      <c r="W95" s="117"/>
      <c r="X95" s="117"/>
      <c r="Y95" s="117"/>
      <c r="Z95" s="52"/>
    </row>
    <row r="96" spans="1:26" ht="24.75" customHeight="1">
      <c r="A96" s="1" t="s">
        <v>73</v>
      </c>
      <c r="Z96" s="52"/>
    </row>
    <row r="97" spans="2:26" ht="24.75" customHeight="1">
      <c r="B97" s="118" t="s">
        <v>74</v>
      </c>
      <c r="C97" s="119"/>
      <c r="D97" s="120"/>
      <c r="E97" s="121" t="s">
        <v>75</v>
      </c>
      <c r="F97" s="121"/>
      <c r="G97" s="121" t="s">
        <v>76</v>
      </c>
      <c r="H97" s="121"/>
      <c r="I97" s="118" t="s">
        <v>77</v>
      </c>
      <c r="J97" s="120"/>
      <c r="K97" s="82" t="s">
        <v>78</v>
      </c>
      <c r="L97" s="82"/>
      <c r="M97" s="82" t="s">
        <v>79</v>
      </c>
      <c r="N97" s="82"/>
      <c r="O97" s="82" t="s">
        <v>80</v>
      </c>
      <c r="P97" s="82"/>
      <c r="Q97" s="82" t="s">
        <v>81</v>
      </c>
      <c r="R97" s="82"/>
      <c r="S97" s="121" t="s">
        <v>82</v>
      </c>
      <c r="T97" s="121"/>
      <c r="U97" s="121"/>
      <c r="V97" s="122" t="s">
        <v>83</v>
      </c>
      <c r="W97" s="121" t="s">
        <v>84</v>
      </c>
      <c r="X97" s="82"/>
      <c r="Y97" s="82"/>
      <c r="Z97" s="1" t="s">
        <v>85</v>
      </c>
    </row>
    <row r="98" spans="2:25" ht="14.25" customHeight="1">
      <c r="B98" s="123"/>
      <c r="C98" s="124"/>
      <c r="D98" s="125"/>
      <c r="E98" s="121"/>
      <c r="F98" s="121"/>
      <c r="G98" s="121"/>
      <c r="H98" s="121"/>
      <c r="I98" s="123"/>
      <c r="J98" s="125"/>
      <c r="K98" s="82"/>
      <c r="L98" s="82"/>
      <c r="M98" s="82"/>
      <c r="N98" s="82"/>
      <c r="O98" s="82"/>
      <c r="P98" s="82"/>
      <c r="Q98" s="82"/>
      <c r="R98" s="82"/>
      <c r="S98" s="121"/>
      <c r="T98" s="121"/>
      <c r="U98" s="121"/>
      <c r="V98" s="122"/>
      <c r="W98" s="82"/>
      <c r="X98" s="82"/>
      <c r="Y98" s="82"/>
    </row>
    <row r="99" spans="2:25" ht="14.25" customHeight="1">
      <c r="B99" s="126"/>
      <c r="C99" s="127"/>
      <c r="D99" s="128"/>
      <c r="E99" s="129"/>
      <c r="F99" s="130"/>
      <c r="G99" s="131"/>
      <c r="H99" s="132"/>
      <c r="I99" s="133"/>
      <c r="J99" s="134"/>
      <c r="K99" s="135"/>
      <c r="L99" s="136"/>
      <c r="M99" s="135"/>
      <c r="N99" s="136"/>
      <c r="O99" s="137"/>
      <c r="P99" s="138"/>
      <c r="Q99" s="139"/>
      <c r="R99" s="140"/>
      <c r="S99" s="141">
        <f>Q99*O99</f>
        <v>0</v>
      </c>
      <c r="T99" s="142"/>
      <c r="U99" s="143"/>
      <c r="V99" s="144"/>
      <c r="W99" s="145">
        <f>V99*S99</f>
        <v>0</v>
      </c>
      <c r="X99" s="146"/>
      <c r="Y99" s="147"/>
    </row>
    <row r="100" spans="2:25" ht="14.25" customHeight="1">
      <c r="B100" s="126"/>
      <c r="C100" s="127"/>
      <c r="D100" s="128"/>
      <c r="E100" s="129"/>
      <c r="F100" s="130"/>
      <c r="G100" s="131"/>
      <c r="H100" s="132"/>
      <c r="I100" s="133"/>
      <c r="J100" s="134"/>
      <c r="K100" s="135"/>
      <c r="L100" s="136"/>
      <c r="M100" s="135"/>
      <c r="N100" s="136"/>
      <c r="O100" s="137"/>
      <c r="P100" s="138"/>
      <c r="Q100" s="139"/>
      <c r="R100" s="140"/>
      <c r="S100" s="141">
        <f>Q100*O100</f>
        <v>0</v>
      </c>
      <c r="T100" s="142"/>
      <c r="U100" s="143"/>
      <c r="V100" s="144"/>
      <c r="W100" s="145">
        <f>V100*S100</f>
        <v>0</v>
      </c>
      <c r="X100" s="146"/>
      <c r="Y100" s="147"/>
    </row>
    <row r="101" spans="2:25" ht="14.25" customHeight="1">
      <c r="B101" s="126"/>
      <c r="C101" s="127"/>
      <c r="D101" s="128"/>
      <c r="E101" s="129"/>
      <c r="F101" s="130"/>
      <c r="G101" s="131"/>
      <c r="H101" s="132"/>
      <c r="I101" s="133"/>
      <c r="J101" s="134"/>
      <c r="K101" s="135"/>
      <c r="L101" s="136"/>
      <c r="M101" s="135"/>
      <c r="N101" s="136"/>
      <c r="O101" s="137"/>
      <c r="P101" s="138"/>
      <c r="Q101" s="139"/>
      <c r="R101" s="140"/>
      <c r="S101" s="141">
        <f>Q101*O101</f>
        <v>0</v>
      </c>
      <c r="T101" s="142"/>
      <c r="U101" s="143"/>
      <c r="V101" s="144"/>
      <c r="W101" s="145">
        <f>V101*S101</f>
        <v>0</v>
      </c>
      <c r="X101" s="146"/>
      <c r="Y101" s="147"/>
    </row>
    <row r="102" spans="2:30" ht="28.5" customHeight="1">
      <c r="B102" s="148"/>
      <c r="C102" s="149"/>
      <c r="D102" s="150"/>
      <c r="E102" s="151"/>
      <c r="F102" s="152"/>
      <c r="G102" s="153"/>
      <c r="H102" s="154"/>
      <c r="I102" s="155"/>
      <c r="J102" s="156"/>
      <c r="K102" s="155"/>
      <c r="L102" s="156"/>
      <c r="M102" s="155"/>
      <c r="N102" s="156"/>
      <c r="O102" s="155"/>
      <c r="P102" s="156"/>
      <c r="Q102" s="155"/>
      <c r="R102" s="156"/>
      <c r="S102" s="157" t="s">
        <v>86</v>
      </c>
      <c r="T102" s="158"/>
      <c r="U102" s="159"/>
      <c r="V102" s="160"/>
      <c r="W102" s="157" t="s">
        <v>87</v>
      </c>
      <c r="X102" s="158"/>
      <c r="Y102" s="159"/>
      <c r="Z102" s="52"/>
      <c r="AD102" s="42"/>
    </row>
    <row r="103" spans="2:26" ht="28.5" customHeight="1">
      <c r="B103" s="161"/>
      <c r="C103" s="162"/>
      <c r="D103" s="163"/>
      <c r="E103" s="164"/>
      <c r="F103" s="165"/>
      <c r="G103" s="166"/>
      <c r="H103" s="167"/>
      <c r="I103" s="168"/>
      <c r="J103" s="169"/>
      <c r="K103" s="168"/>
      <c r="L103" s="169"/>
      <c r="M103" s="168"/>
      <c r="N103" s="169"/>
      <c r="O103" s="168"/>
      <c r="P103" s="169"/>
      <c r="Q103" s="168"/>
      <c r="R103" s="169"/>
      <c r="S103" s="170">
        <f>SUM(S99:U101)</f>
        <v>0</v>
      </c>
      <c r="T103" s="171"/>
      <c r="U103" s="172"/>
      <c r="V103" s="173"/>
      <c r="W103" s="170">
        <f>SUM(W99:Y101)</f>
        <v>0</v>
      </c>
      <c r="X103" s="171"/>
      <c r="Y103" s="172"/>
      <c r="Z103" s="52"/>
    </row>
    <row r="104" ht="28.5" customHeight="1">
      <c r="Z104" s="52"/>
    </row>
    <row r="105" spans="1:26" ht="14.25" customHeight="1">
      <c r="A105" s="1" t="s">
        <v>88</v>
      </c>
      <c r="Z105" s="1" t="s">
        <v>89</v>
      </c>
    </row>
    <row r="106" spans="2:25" ht="28.5" customHeight="1">
      <c r="B106" s="79" t="s">
        <v>68</v>
      </c>
      <c r="C106" s="80"/>
      <c r="D106" s="80"/>
      <c r="E106" s="80"/>
      <c r="F106" s="81"/>
      <c r="G106" s="79" t="s">
        <v>69</v>
      </c>
      <c r="H106" s="80"/>
      <c r="I106" s="80"/>
      <c r="J106" s="81"/>
      <c r="K106" s="79" t="s">
        <v>70</v>
      </c>
      <c r="L106" s="80"/>
      <c r="M106" s="81"/>
      <c r="N106" s="82" t="s">
        <v>90</v>
      </c>
      <c r="O106" s="82"/>
      <c r="P106" s="82"/>
      <c r="Q106" s="82"/>
      <c r="R106" s="82" t="s">
        <v>71</v>
      </c>
      <c r="S106" s="82"/>
      <c r="T106" s="82"/>
      <c r="U106" s="82"/>
      <c r="V106" s="82"/>
      <c r="W106" s="82"/>
      <c r="X106" s="82"/>
      <c r="Y106" s="82"/>
    </row>
    <row r="107" spans="2:25" ht="14.25" customHeight="1">
      <c r="B107" s="83"/>
      <c r="C107" s="84"/>
      <c r="D107" s="84"/>
      <c r="E107" s="84"/>
      <c r="F107" s="85"/>
      <c r="G107" s="83"/>
      <c r="H107" s="84"/>
      <c r="I107" s="84"/>
      <c r="J107" s="85"/>
      <c r="K107" s="83"/>
      <c r="L107" s="84"/>
      <c r="M107" s="85"/>
      <c r="N107" s="82"/>
      <c r="O107" s="82"/>
      <c r="P107" s="82"/>
      <c r="Q107" s="82"/>
      <c r="R107" s="82"/>
      <c r="S107" s="82"/>
      <c r="T107" s="82"/>
      <c r="U107" s="82"/>
      <c r="V107" s="82"/>
      <c r="W107" s="82"/>
      <c r="X107" s="82"/>
      <c r="Y107" s="82"/>
    </row>
    <row r="108" spans="2:25" ht="14.25" customHeight="1">
      <c r="B108" s="174"/>
      <c r="C108" s="175"/>
      <c r="D108" s="175"/>
      <c r="E108" s="175"/>
      <c r="F108" s="176"/>
      <c r="G108" s="177"/>
      <c r="H108" s="178"/>
      <c r="I108" s="178"/>
      <c r="J108" s="179"/>
      <c r="K108" s="89"/>
      <c r="L108" s="90"/>
      <c r="M108" s="91"/>
      <c r="N108" s="180"/>
      <c r="O108" s="181"/>
      <c r="P108" s="181"/>
      <c r="Q108" s="182"/>
      <c r="R108" s="183"/>
      <c r="S108" s="184"/>
      <c r="T108" s="184"/>
      <c r="U108" s="184"/>
      <c r="V108" s="184"/>
      <c r="W108" s="184"/>
      <c r="X108" s="184"/>
      <c r="Y108" s="185"/>
    </row>
    <row r="109" spans="2:25" ht="14.25" customHeight="1">
      <c r="B109" s="174"/>
      <c r="C109" s="175"/>
      <c r="D109" s="175"/>
      <c r="E109" s="175"/>
      <c r="F109" s="176"/>
      <c r="G109" s="177"/>
      <c r="H109" s="178"/>
      <c r="I109" s="178"/>
      <c r="J109" s="179"/>
      <c r="K109" s="89"/>
      <c r="L109" s="90"/>
      <c r="M109" s="91"/>
      <c r="N109" s="180"/>
      <c r="O109" s="181"/>
      <c r="P109" s="181"/>
      <c r="Q109" s="182"/>
      <c r="R109" s="183"/>
      <c r="S109" s="184"/>
      <c r="T109" s="184"/>
      <c r="U109" s="184"/>
      <c r="V109" s="184"/>
      <c r="W109" s="184"/>
      <c r="X109" s="184"/>
      <c r="Y109" s="185"/>
    </row>
    <row r="110" spans="2:25" ht="14.25" customHeight="1">
      <c r="B110" s="186"/>
      <c r="C110" s="187"/>
      <c r="D110" s="187"/>
      <c r="E110" s="187"/>
      <c r="F110" s="188"/>
      <c r="G110" s="189"/>
      <c r="H110" s="190"/>
      <c r="I110" s="190"/>
      <c r="J110" s="191"/>
      <c r="K110" s="107"/>
      <c r="L110" s="108"/>
      <c r="M110" s="109"/>
      <c r="N110" s="192"/>
      <c r="O110" s="193"/>
      <c r="P110" s="193"/>
      <c r="Q110" s="194"/>
      <c r="R110" s="195" t="s">
        <v>91</v>
      </c>
      <c r="S110" s="196"/>
      <c r="T110" s="197">
        <f>SUM(R108:Y109)</f>
        <v>0</v>
      </c>
      <c r="U110" s="197"/>
      <c r="V110" s="197"/>
      <c r="W110" s="197"/>
      <c r="X110" s="197"/>
      <c r="Y110" s="198"/>
    </row>
    <row r="111" ht="28.5" customHeight="1">
      <c r="Z111" s="52"/>
    </row>
    <row r="112" spans="1:26" ht="28.5" customHeight="1">
      <c r="A112" s="1" t="s">
        <v>92</v>
      </c>
      <c r="Z112" s="52"/>
    </row>
    <row r="113" spans="15:26" ht="28.5" customHeight="1">
      <c r="O113" s="54" t="s">
        <v>93</v>
      </c>
      <c r="P113" s="55"/>
      <c r="Q113" s="55"/>
      <c r="R113" s="55"/>
      <c r="S113" s="74">
        <f>T94+W103+T110</f>
        <v>0</v>
      </c>
      <c r="T113" s="74"/>
      <c r="U113" s="74"/>
      <c r="V113" s="74"/>
      <c r="W113" s="74"/>
      <c r="X113" s="74"/>
      <c r="Y113" s="75"/>
      <c r="Z113" s="52"/>
    </row>
    <row r="114" spans="1:26" ht="28.5" customHeight="1">
      <c r="A114" s="199">
        <f>IF(R86&lt;=S113,"","基準日現在の供託額が"&amp;TEXT(R86-S113,"#,##0")&amp;"円不足しています。記入漏れがないかご確認下さい。
現実に、不足額が発生している場合は、速やかに不足額を供託し、様式第２号を提出してください。
なお、上記の提出がない場合は、基準日の翌日から起算して５０日を経過した日以後においては、新たに自ら売主となる新築住宅の売買契約は締結できません。")</f>
      </c>
      <c r="B114" s="199"/>
      <c r="C114" s="199"/>
      <c r="D114" s="199"/>
      <c r="E114" s="199"/>
      <c r="F114" s="199"/>
      <c r="G114" s="199"/>
      <c r="H114" s="199"/>
      <c r="I114" s="199"/>
      <c r="J114" s="199"/>
      <c r="K114" s="199"/>
      <c r="L114" s="199"/>
      <c r="M114" s="199"/>
      <c r="N114" s="199"/>
      <c r="O114" s="199"/>
      <c r="P114" s="199"/>
      <c r="Q114" s="199"/>
      <c r="R114" s="199"/>
      <c r="S114" s="199"/>
      <c r="T114" s="199"/>
      <c r="U114" s="199"/>
      <c r="V114" s="199"/>
      <c r="W114" s="199"/>
      <c r="X114" s="199"/>
      <c r="Y114" s="199"/>
      <c r="Z114" s="1" t="s">
        <v>94</v>
      </c>
    </row>
    <row r="115" spans="1:25" ht="14.25" customHeight="1">
      <c r="A115" s="199"/>
      <c r="B115" s="199"/>
      <c r="C115" s="199"/>
      <c r="D115" s="199"/>
      <c r="E115" s="199"/>
      <c r="F115" s="199"/>
      <c r="G115" s="199"/>
      <c r="H115" s="199"/>
      <c r="I115" s="199"/>
      <c r="J115" s="199"/>
      <c r="K115" s="199"/>
      <c r="L115" s="199"/>
      <c r="M115" s="199"/>
      <c r="N115" s="199"/>
      <c r="O115" s="199"/>
      <c r="P115" s="199"/>
      <c r="Q115" s="199"/>
      <c r="R115" s="199"/>
      <c r="S115" s="199"/>
      <c r="T115" s="199"/>
      <c r="U115" s="199"/>
      <c r="V115" s="199"/>
      <c r="W115" s="199"/>
      <c r="X115" s="199"/>
      <c r="Y115" s="199"/>
    </row>
    <row r="116" spans="1:25" ht="14.25" customHeight="1">
      <c r="A116" s="199"/>
      <c r="B116" s="199"/>
      <c r="C116" s="199"/>
      <c r="D116" s="199"/>
      <c r="E116" s="199"/>
      <c r="F116" s="199"/>
      <c r="G116" s="199"/>
      <c r="H116" s="199"/>
      <c r="I116" s="199"/>
      <c r="J116" s="199"/>
      <c r="K116" s="199"/>
      <c r="L116" s="199"/>
      <c r="M116" s="199"/>
      <c r="N116" s="199"/>
      <c r="O116" s="199"/>
      <c r="P116" s="199"/>
      <c r="Q116" s="199"/>
      <c r="R116" s="199"/>
      <c r="S116" s="199"/>
      <c r="T116" s="199"/>
      <c r="U116" s="199"/>
      <c r="V116" s="199"/>
      <c r="W116" s="199"/>
      <c r="X116" s="199"/>
      <c r="Y116" s="199"/>
    </row>
    <row r="117" spans="1:25" ht="28.5" customHeight="1">
      <c r="A117" s="199"/>
      <c r="B117" s="199"/>
      <c r="C117" s="199"/>
      <c r="D117" s="199"/>
      <c r="E117" s="199"/>
      <c r="F117" s="199"/>
      <c r="G117" s="199"/>
      <c r="H117" s="199"/>
      <c r="I117" s="199"/>
      <c r="J117" s="199"/>
      <c r="K117" s="199"/>
      <c r="L117" s="199"/>
      <c r="M117" s="199"/>
      <c r="N117" s="199"/>
      <c r="O117" s="199"/>
      <c r="P117" s="199"/>
      <c r="Q117" s="199"/>
      <c r="R117" s="199"/>
      <c r="S117" s="199"/>
      <c r="T117" s="199"/>
      <c r="U117" s="199"/>
      <c r="V117" s="199"/>
      <c r="W117" s="199"/>
      <c r="X117" s="199"/>
      <c r="Y117" s="199"/>
    </row>
    <row r="118" ht="14.25" customHeight="1">
      <c r="A118" s="1" t="s">
        <v>95</v>
      </c>
    </row>
    <row r="119" ht="14.25" customHeight="1">
      <c r="A119" s="1" t="s">
        <v>96</v>
      </c>
    </row>
    <row r="120" spans="1:27" ht="14.25" customHeight="1">
      <c r="A120" s="1" t="s">
        <v>97</v>
      </c>
      <c r="AA120" s="1" t="s">
        <v>98</v>
      </c>
    </row>
    <row r="121" spans="2:27" ht="14.25" customHeight="1">
      <c r="B121" s="79" t="s">
        <v>99</v>
      </c>
      <c r="C121" s="80"/>
      <c r="D121" s="80"/>
      <c r="E121" s="80"/>
      <c r="F121" s="80"/>
      <c r="G121" s="80"/>
      <c r="H121" s="80"/>
      <c r="I121" s="80"/>
      <c r="J121" s="80"/>
      <c r="K121" s="80"/>
      <c r="L121" s="80"/>
      <c r="M121" s="80"/>
      <c r="N121" s="80"/>
      <c r="O121" s="80"/>
      <c r="P121" s="80"/>
      <c r="Q121" s="81"/>
      <c r="R121" s="82" t="s">
        <v>27</v>
      </c>
      <c r="S121" s="82"/>
      <c r="T121" s="82"/>
      <c r="U121" s="82"/>
      <c r="V121" s="82"/>
      <c r="W121" s="82"/>
      <c r="X121" s="82"/>
      <c r="Y121" s="82"/>
      <c r="AA121" s="1" t="s">
        <v>100</v>
      </c>
    </row>
    <row r="122" spans="2:27" ht="14.25" customHeight="1">
      <c r="B122" s="83"/>
      <c r="C122" s="84"/>
      <c r="D122" s="84"/>
      <c r="E122" s="84"/>
      <c r="F122" s="84"/>
      <c r="G122" s="84"/>
      <c r="H122" s="84"/>
      <c r="I122" s="84"/>
      <c r="J122" s="84"/>
      <c r="K122" s="84"/>
      <c r="L122" s="84"/>
      <c r="M122" s="84"/>
      <c r="N122" s="84"/>
      <c r="O122" s="84"/>
      <c r="P122" s="84"/>
      <c r="Q122" s="85"/>
      <c r="R122" s="82"/>
      <c r="S122" s="82"/>
      <c r="T122" s="82"/>
      <c r="U122" s="82"/>
      <c r="V122" s="82"/>
      <c r="W122" s="82"/>
      <c r="X122" s="82"/>
      <c r="Y122" s="82"/>
      <c r="AA122" s="1" t="s">
        <v>101</v>
      </c>
    </row>
    <row r="123" spans="2:27" ht="14.25" customHeight="1">
      <c r="B123" s="64"/>
      <c r="C123" s="65"/>
      <c r="D123" s="65"/>
      <c r="E123" s="65"/>
      <c r="F123" s="65"/>
      <c r="G123" s="65"/>
      <c r="H123" s="65"/>
      <c r="I123" s="65"/>
      <c r="J123" s="65"/>
      <c r="K123" s="65"/>
      <c r="L123" s="65"/>
      <c r="M123" s="65"/>
      <c r="N123" s="65"/>
      <c r="O123" s="65"/>
      <c r="P123" s="65"/>
      <c r="Q123" s="66"/>
      <c r="R123" s="200"/>
      <c r="S123" s="201"/>
      <c r="T123" s="201"/>
      <c r="U123" s="201"/>
      <c r="V123" s="201"/>
      <c r="W123" s="201"/>
      <c r="X123" s="201"/>
      <c r="Y123" s="202"/>
      <c r="AA123" s="1" t="s">
        <v>102</v>
      </c>
    </row>
    <row r="124" spans="2:27" ht="14.25" customHeight="1">
      <c r="B124" s="64"/>
      <c r="C124" s="65"/>
      <c r="D124" s="65"/>
      <c r="E124" s="65"/>
      <c r="F124" s="65"/>
      <c r="G124" s="65"/>
      <c r="H124" s="65"/>
      <c r="I124" s="65"/>
      <c r="J124" s="65"/>
      <c r="K124" s="65"/>
      <c r="L124" s="65"/>
      <c r="M124" s="65"/>
      <c r="N124" s="65"/>
      <c r="O124" s="65"/>
      <c r="P124" s="65"/>
      <c r="Q124" s="66"/>
      <c r="R124" s="200"/>
      <c r="S124" s="201"/>
      <c r="T124" s="201"/>
      <c r="U124" s="201"/>
      <c r="V124" s="201"/>
      <c r="W124" s="201"/>
      <c r="X124" s="201"/>
      <c r="Y124" s="202"/>
      <c r="AA124" s="1" t="s">
        <v>103</v>
      </c>
    </row>
    <row r="125" spans="2:25" ht="14.25" customHeight="1">
      <c r="B125" s="64"/>
      <c r="C125" s="65"/>
      <c r="D125" s="65"/>
      <c r="E125" s="65"/>
      <c r="F125" s="65"/>
      <c r="G125" s="65"/>
      <c r="H125" s="65"/>
      <c r="I125" s="65"/>
      <c r="J125" s="65"/>
      <c r="K125" s="65"/>
      <c r="L125" s="65"/>
      <c r="M125" s="65"/>
      <c r="N125" s="65"/>
      <c r="O125" s="65"/>
      <c r="P125" s="65"/>
      <c r="Q125" s="66"/>
      <c r="R125" s="200"/>
      <c r="S125" s="201"/>
      <c r="T125" s="201"/>
      <c r="U125" s="201"/>
      <c r="V125" s="201"/>
      <c r="W125" s="201"/>
      <c r="X125" s="201"/>
      <c r="Y125" s="202"/>
    </row>
    <row r="126" spans="2:25" ht="14.25" customHeight="1">
      <c r="B126" s="64"/>
      <c r="C126" s="65"/>
      <c r="D126" s="65"/>
      <c r="E126" s="65"/>
      <c r="F126" s="65"/>
      <c r="G126" s="65"/>
      <c r="H126" s="65"/>
      <c r="I126" s="65"/>
      <c r="J126" s="65"/>
      <c r="K126" s="65"/>
      <c r="L126" s="65"/>
      <c r="M126" s="65"/>
      <c r="N126" s="65"/>
      <c r="O126" s="65"/>
      <c r="P126" s="65"/>
      <c r="Q126" s="66"/>
      <c r="R126" s="200"/>
      <c r="S126" s="201"/>
      <c r="T126" s="201"/>
      <c r="U126" s="201"/>
      <c r="V126" s="201"/>
      <c r="W126" s="201"/>
      <c r="X126" s="201"/>
      <c r="Y126" s="202"/>
    </row>
    <row r="127" spans="2:26" ht="15.75" customHeight="1">
      <c r="B127" s="64"/>
      <c r="C127" s="65"/>
      <c r="D127" s="65"/>
      <c r="E127" s="65"/>
      <c r="F127" s="65"/>
      <c r="G127" s="65"/>
      <c r="H127" s="65"/>
      <c r="I127" s="65"/>
      <c r="J127" s="65"/>
      <c r="K127" s="65"/>
      <c r="L127" s="65"/>
      <c r="M127" s="65"/>
      <c r="N127" s="65"/>
      <c r="O127" s="65"/>
      <c r="P127" s="65"/>
      <c r="Q127" s="66"/>
      <c r="R127" s="200"/>
      <c r="S127" s="201"/>
      <c r="T127" s="201"/>
      <c r="U127" s="201"/>
      <c r="V127" s="201"/>
      <c r="W127" s="201"/>
      <c r="X127" s="201"/>
      <c r="Y127" s="202"/>
      <c r="Z127" s="52"/>
    </row>
    <row r="128" spans="2:26" ht="15.75" customHeight="1">
      <c r="B128" s="64"/>
      <c r="C128" s="65"/>
      <c r="D128" s="65"/>
      <c r="E128" s="65"/>
      <c r="F128" s="65"/>
      <c r="G128" s="65"/>
      <c r="H128" s="65"/>
      <c r="I128" s="65"/>
      <c r="J128" s="65"/>
      <c r="K128" s="65"/>
      <c r="L128" s="65"/>
      <c r="M128" s="65"/>
      <c r="N128" s="65"/>
      <c r="O128" s="65"/>
      <c r="P128" s="65"/>
      <c r="Q128" s="66"/>
      <c r="R128" s="200"/>
      <c r="S128" s="201"/>
      <c r="T128" s="201"/>
      <c r="U128" s="201"/>
      <c r="V128" s="201"/>
      <c r="W128" s="201"/>
      <c r="X128" s="201"/>
      <c r="Y128" s="202"/>
      <c r="Z128" s="52"/>
    </row>
    <row r="129" spans="15:26" ht="15.75" customHeight="1">
      <c r="O129" s="54" t="s">
        <v>47</v>
      </c>
      <c r="P129" s="55"/>
      <c r="Q129" s="56"/>
      <c r="R129" s="203">
        <f>SUM(R123:Y128)</f>
        <v>0</v>
      </c>
      <c r="S129" s="204"/>
      <c r="T129" s="204"/>
      <c r="U129" s="204"/>
      <c r="V129" s="204"/>
      <c r="W129" s="204"/>
      <c r="X129" s="204"/>
      <c r="Y129" s="205"/>
      <c r="Z129" s="52"/>
    </row>
    <row r="130" ht="15.75" customHeight="1">
      <c r="Z130" s="52"/>
    </row>
    <row r="131" spans="1:26" ht="15.75" customHeight="1">
      <c r="A131" s="1" t="s">
        <v>104</v>
      </c>
      <c r="Z131" s="52"/>
    </row>
    <row r="132" ht="15.75" customHeight="1">
      <c r="Z132" s="52"/>
    </row>
    <row r="133" spans="18:25" ht="17.25" customHeight="1">
      <c r="R133" s="206">
        <f>S41+S45+S52+S66+R129</f>
        <v>0</v>
      </c>
      <c r="S133" s="206"/>
      <c r="T133" s="206"/>
      <c r="U133" s="206"/>
      <c r="V133" s="206"/>
      <c r="W133" s="206"/>
      <c r="X133" s="206"/>
      <c r="Y133" s="206"/>
    </row>
    <row r="135" ht="14.25" customHeight="1">
      <c r="A135" s="1" t="s">
        <v>105</v>
      </c>
    </row>
    <row r="136" ht="14.25" customHeight="1">
      <c r="A136" s="1" t="s">
        <v>106</v>
      </c>
    </row>
    <row r="137" ht="28.5" customHeight="1">
      <c r="A137" s="1" t="s">
        <v>107</v>
      </c>
    </row>
    <row r="138" ht="14.25" customHeight="1">
      <c r="A138" s="1" t="s">
        <v>108</v>
      </c>
    </row>
    <row r="139" ht="14.25" customHeight="1">
      <c r="A139" s="1" t="s">
        <v>109</v>
      </c>
    </row>
    <row r="140" ht="14.25" customHeight="1">
      <c r="A140" s="1" t="s">
        <v>110</v>
      </c>
    </row>
    <row r="141" ht="14.25" customHeight="1">
      <c r="A141" s="1" t="s">
        <v>111</v>
      </c>
    </row>
  </sheetData>
  <sheetProtection insertRows="0" deleteRows="0" selectLockedCells="1" selectUnlockedCells="1"/>
  <mergeCells count="174">
    <mergeCell ref="B123:Q123"/>
    <mergeCell ref="R123:Y123"/>
    <mergeCell ref="B102:D103"/>
    <mergeCell ref="B97:D98"/>
    <mergeCell ref="B121:Q122"/>
    <mergeCell ref="R121:Y122"/>
    <mergeCell ref="K101:L101"/>
    <mergeCell ref="R108:Y108"/>
    <mergeCell ref="V102:V103"/>
    <mergeCell ref="G102:H103"/>
    <mergeCell ref="N16:Q16"/>
    <mergeCell ref="R133:Y133"/>
    <mergeCell ref="P24:X24"/>
    <mergeCell ref="N26:Y26"/>
    <mergeCell ref="N28:Y28"/>
    <mergeCell ref="O129:Q129"/>
    <mergeCell ref="R129:Y129"/>
    <mergeCell ref="R86:Y86"/>
    <mergeCell ref="W101:Y101"/>
    <mergeCell ref="O97:P98"/>
    <mergeCell ref="B128:Q128"/>
    <mergeCell ref="R128:Y128"/>
    <mergeCell ref="B127:Q127"/>
    <mergeCell ref="R127:Y127"/>
    <mergeCell ref="B126:Q126"/>
    <mergeCell ref="R126:Y126"/>
    <mergeCell ref="B124:Q124"/>
    <mergeCell ref="R124:Y124"/>
    <mergeCell ref="R125:Y125"/>
    <mergeCell ref="B125:Q125"/>
    <mergeCell ref="D55:O57"/>
    <mergeCell ref="P55:T57"/>
    <mergeCell ref="D58:O58"/>
    <mergeCell ref="P58:T58"/>
    <mergeCell ref="D69:O71"/>
    <mergeCell ref="P69:T71"/>
    <mergeCell ref="B99:D99"/>
    <mergeCell ref="E99:F99"/>
    <mergeCell ref="G99:H99"/>
    <mergeCell ref="I99:J99"/>
    <mergeCell ref="G97:H98"/>
    <mergeCell ref="I97:J98"/>
    <mergeCell ref="M99:N99"/>
    <mergeCell ref="B93:H93"/>
    <mergeCell ref="A4:Y4"/>
    <mergeCell ref="A5:Y5"/>
    <mergeCell ref="G13:H13"/>
    <mergeCell ref="J13:K13"/>
    <mergeCell ref="D13:E13"/>
    <mergeCell ref="B13:C13"/>
    <mergeCell ref="O34:P34"/>
    <mergeCell ref="V16:X16"/>
    <mergeCell ref="A9:Y10"/>
    <mergeCell ref="N18:Y18"/>
    <mergeCell ref="N22:Y22"/>
    <mergeCell ref="A32:Y32"/>
    <mergeCell ref="G34:H34"/>
    <mergeCell ref="I34:J34"/>
    <mergeCell ref="L34:M34"/>
    <mergeCell ref="N20:P20"/>
    <mergeCell ref="R20:U20"/>
    <mergeCell ref="S41:Y41"/>
    <mergeCell ref="S45:Y45"/>
    <mergeCell ref="U55:Y57"/>
    <mergeCell ref="S48:Y48"/>
    <mergeCell ref="S52:Y52"/>
    <mergeCell ref="U69:Y71"/>
    <mergeCell ref="V75:Y75"/>
    <mergeCell ref="N89:Q90"/>
    <mergeCell ref="M75:O75"/>
    <mergeCell ref="Q75:T75"/>
    <mergeCell ref="S79:Y79"/>
    <mergeCell ref="M79:Q79"/>
    <mergeCell ref="S83:Y83"/>
    <mergeCell ref="U73:Y73"/>
    <mergeCell ref="U72:Y72"/>
    <mergeCell ref="U58:Y58"/>
    <mergeCell ref="D60:O60"/>
    <mergeCell ref="M61:O61"/>
    <mergeCell ref="Q61:T61"/>
    <mergeCell ref="V61:Y61"/>
    <mergeCell ref="U59:Y59"/>
    <mergeCell ref="U60:Y60"/>
    <mergeCell ref="P59:T59"/>
    <mergeCell ref="P60:T60"/>
    <mergeCell ref="G106:J107"/>
    <mergeCell ref="O102:P103"/>
    <mergeCell ref="S100:U100"/>
    <mergeCell ref="Q102:R103"/>
    <mergeCell ref="S101:U101"/>
    <mergeCell ref="I101:J101"/>
    <mergeCell ref="K100:L100"/>
    <mergeCell ref="S103:U103"/>
    <mergeCell ref="K106:M107"/>
    <mergeCell ref="I102:J103"/>
    <mergeCell ref="K108:M108"/>
    <mergeCell ref="N108:Q108"/>
    <mergeCell ref="R89:Y90"/>
    <mergeCell ref="N91:Q91"/>
    <mergeCell ref="R91:Y91"/>
    <mergeCell ref="W100:Y100"/>
    <mergeCell ref="R106:Y107"/>
    <mergeCell ref="I92:M92"/>
    <mergeCell ref="W97:Y98"/>
    <mergeCell ref="M100:N100"/>
    <mergeCell ref="I93:M93"/>
    <mergeCell ref="S66:Y66"/>
    <mergeCell ref="D72:O72"/>
    <mergeCell ref="D74:O74"/>
    <mergeCell ref="P72:T72"/>
    <mergeCell ref="P74:T74"/>
    <mergeCell ref="D73:O73"/>
    <mergeCell ref="P73:T73"/>
    <mergeCell ref="U74:Y74"/>
    <mergeCell ref="R92:Y92"/>
    <mergeCell ref="M97:N98"/>
    <mergeCell ref="R94:S94"/>
    <mergeCell ref="T94:Y94"/>
    <mergeCell ref="V97:V98"/>
    <mergeCell ref="Q97:R98"/>
    <mergeCell ref="S97:U98"/>
    <mergeCell ref="M102:N103"/>
    <mergeCell ref="K102:L103"/>
    <mergeCell ref="W99:Y99"/>
    <mergeCell ref="Q99:R99"/>
    <mergeCell ref="Q101:R101"/>
    <mergeCell ref="M101:N101"/>
    <mergeCell ref="O101:P101"/>
    <mergeCell ref="O99:P99"/>
    <mergeCell ref="S99:U99"/>
    <mergeCell ref="E100:F100"/>
    <mergeCell ref="G100:H100"/>
    <mergeCell ref="I100:J100"/>
    <mergeCell ref="Q100:R100"/>
    <mergeCell ref="O100:P100"/>
    <mergeCell ref="A114:Y117"/>
    <mergeCell ref="R110:S110"/>
    <mergeCell ref="B110:F110"/>
    <mergeCell ref="G110:J110"/>
    <mergeCell ref="K110:M110"/>
    <mergeCell ref="N110:Q110"/>
    <mergeCell ref="O113:R113"/>
    <mergeCell ref="T110:Y110"/>
    <mergeCell ref="S113:Y113"/>
    <mergeCell ref="R109:Y109"/>
    <mergeCell ref="E101:F101"/>
    <mergeCell ref="G101:H101"/>
    <mergeCell ref="B106:F107"/>
    <mergeCell ref="B109:F109"/>
    <mergeCell ref="G109:J109"/>
    <mergeCell ref="G108:J108"/>
    <mergeCell ref="B101:D101"/>
    <mergeCell ref="K109:M109"/>
    <mergeCell ref="N109:Q109"/>
    <mergeCell ref="R93:Y93"/>
    <mergeCell ref="B100:D100"/>
    <mergeCell ref="E102:F103"/>
    <mergeCell ref="N92:Q92"/>
    <mergeCell ref="E97:F98"/>
    <mergeCell ref="B94:H94"/>
    <mergeCell ref="K97:L98"/>
    <mergeCell ref="I94:M94"/>
    <mergeCell ref="N93:Q93"/>
    <mergeCell ref="W103:Y103"/>
    <mergeCell ref="B108:F108"/>
    <mergeCell ref="D59:O59"/>
    <mergeCell ref="K99:L99"/>
    <mergeCell ref="B91:H91"/>
    <mergeCell ref="I91:M91"/>
    <mergeCell ref="B89:H90"/>
    <mergeCell ref="I89:M90"/>
    <mergeCell ref="B92:H92"/>
    <mergeCell ref="N106:Q107"/>
    <mergeCell ref="N94:Q94"/>
  </mergeCells>
  <conditionalFormatting sqref="A114:Y117">
    <cfRule type="expression" priority="1" dxfId="0" stopIfTrue="1">
      <formula>$S$113&lt;$R$86</formula>
    </cfRule>
  </conditionalFormatting>
  <dataValidations count="35">
    <dataValidation type="decimal" operator="greaterThanOrEqual" allowBlank="1" showInputMessage="1" showErrorMessage="1" promptTitle="戸数" prompt="過去１０年間の合計戸数を入力してください" errorTitle="戸数" error="過去１０年間の合計戸数を「チ」の戸数も含めてご記入下さい" imeMode="off" sqref="S83:Y83">
      <formula1>S79</formula1>
    </dataValidation>
    <dataValidation type="date" operator="lessThanOrEqual" allowBlank="1" showInputMessage="1" showErrorMessage="1" sqref="AB35">
      <formula1>AB34</formula1>
    </dataValidation>
    <dataValidation allowBlank="1" sqref="R133:Y133 L13 I13 F13 B13:C13 N29:Y29 I35:M35 N27:Y27 C95:H95 I94:P95 B94:B95 B102 E102:R102 R129:Y129 R110 N110 K110 G110 B110 T110"/>
    <dataValidation type="whole" operator="greaterThanOrEqual" allowBlank="1" showErrorMessage="1" errorTitle="戸数" error="整数で入力してください" imeMode="off" sqref="R123:Y128 S41:Y42 S45:Y45">
      <formula1>1</formula1>
    </dataValidation>
    <dataValidation type="list" allowBlank="1" showInputMessage="1" showErrorMessage="1" promptTitle="保険法人名" prompt="リストから選択してください" errorTitle="保険法人名" error="リストから選択してください" sqref="B123:B128">
      <formula1>$AA$120:$AA$124</formula1>
    </dataValidation>
    <dataValidation errorStyle="warning" operator="greaterThanOrEqual" allowBlank="1" errorTitle="住宅建設瑕疵担保保証金" error="基準日現在において供託金額が不足しています。ご確認下さい。" imeMode="off" sqref="S113:Y113"/>
    <dataValidation type="whole" operator="greaterThanOrEqual" allowBlank="1" showErrorMessage="1" errorTitle="供託金額" error="整数で入力してください" imeMode="off" sqref="R108:Y109 R91:Y93">
      <formula1>1</formula1>
    </dataValidation>
    <dataValidation type="date" allowBlank="1" showInputMessage="1" showErrorMessage="1" promptTitle="供託年月日" prompt="【平成○年○月○日】又は【H○/○/○】のように入力して下さい" errorTitle="供託年月日" error="供託した年月日を【平成○年○月○日】又は【H○/○/○】のように入力してください&#10;また、基準日の翌日以降の供託は様式第２号で報告して下さい" imeMode="on" sqref="G108:J109 I91:M93">
      <formula1>40087</formula1>
      <formula2>$AB$34</formula2>
    </dataValidation>
    <dataValidation type="whole" operator="greaterThanOrEqual" allowBlank="1" showErrorMessage="1" errorTitle="枚数" error="整数で入力してください" imeMode="off" sqref="O99:P101">
      <formula1>1</formula1>
    </dataValidation>
    <dataValidation type="list" allowBlank="1" showInputMessage="1" showErrorMessage="1" promptTitle="割合" prompt="リストから選択してください。&#10;国債・・・・・・・・・・・・・・100%&#10;地方債・政府保証債・・90%&#10;その他・・・・・・・・・・・・・・80%" errorTitle="割合" error="リストから選択してください" imeMode="off" sqref="V99:V101">
      <formula1>"100%,90%,80%"</formula1>
    </dataValidation>
    <dataValidation type="whole" operator="greaterThanOrEqual" allowBlank="1" showInputMessage="1" showErrorMessage="1" promptTitle="券面額" prompt="割引債の場合は、発行価額に｛（券面金額－発行価額）÷発行の日から償還の日までの年数×（発行の日から供託の日までの年数＋４）を加えた額" imeMode="off" sqref="Q99:R101">
      <formula1>1</formula1>
    </dataValidation>
    <dataValidation allowBlank="1" imeMode="off" sqref="M99:N101 N20:P20 R20:U20 N28:Y28 N26:Y26"/>
    <dataValidation type="date" allowBlank="1" showInputMessage="1" showErrorMessage="1" promptTitle="供託年月日" prompt="【平成○年○月○日】又は【H○/○/○】のように入力して下さい。" errorTitle="供託年月日" error="供託した年月日を【平成○年○月○日】又は【H○/○/○】のように記入してください&#10;なお、基準日の翌日以降の供託については、様式第２号で報告して下さい" imeMode="hiragana" sqref="E99:F101">
      <formula1>40087</formula1>
      <formula2>$AB$34</formula2>
    </dataValidation>
    <dataValidation operator="greaterThanOrEqual" allowBlank="1" errorTitle="供託金額" error="整数で入力してください" sqref="R94:R95"/>
    <dataValidation allowBlank="1" showInputMessage="1" showErrorMessage="1" imeMode="on" sqref="N91:Q93"/>
    <dataValidation operator="greaterThanOrEqual" allowBlank="1" promptTitle="戸数" prompt="過去１０年間の合計戸数を入力してください" errorTitle="戸数" error="過去１０年間の合計戸数を「チ」の戸数も含めてご記入下さい" imeMode="off" sqref="R86"/>
    <dataValidation operator="lessThanOrEqual" allowBlank="1" promptTitle="供託年月日" prompt="【平成○年○月○日】又は【H○/○/○】のように入力して下さい" errorTitle="供託年月日" error="供託した年月日を【平成○年○月○日】又は【H○/○/○】のように入力してください&#10;また、基準日の翌日以降の供託は様式第２号で報告して下さい" sqref="I87:M87"/>
    <dataValidation operator="greaterThanOrEqual" allowBlank="1" imeMode="off" sqref="S79"/>
    <dataValidation type="textLength" allowBlank="1" showInputMessage="1" showErrorMessage="1" promptTitle="入力方法" prompt="【○/△】又は【□％】と入力してください。&#10;なお、すべて半角で記入してください。" errorTitle="エラー" error="入力方法をご確認下さい。" imeMode="off" sqref="D72:D74 D58:O60 E72:O73">
      <formula1>2</formula1>
      <formula2>100</formula2>
    </dataValidation>
    <dataValidation type="whole" operator="greaterThanOrEqual" allowBlank="1" showErrorMessage="1" promptTitle="戸数" prompt="整数で入力してください" errorTitle="戸数" error="整数で入力してください" imeMode="off" sqref="P72:P73 P58:T60">
      <formula1>1</formula1>
    </dataValidation>
    <dataValidation type="whole" operator="greaterThanOrEqual" allowBlank="1" showInputMessage="1" showErrorMessage="1" imeMode="off" sqref="S66 S52">
      <formula1>1</formula1>
    </dataValidation>
    <dataValidation operator="greaterThanOrEqual" allowBlank="1" errorTitle="戸数" error="整数で入力してください" sqref="S46:Y46"/>
    <dataValidation type="list" allowBlank="1" showInputMessage="1" showErrorMessage="1" promptTitle="基準月" prompt="リストから選択してください" errorTitle="エラー" error="リストから選択してください" sqref="L34:M34">
      <formula1>"3,9"</formula1>
    </dataValidation>
    <dataValidation type="whole" operator="greaterThanOrEqual" allowBlank="1" showErrorMessage="1" errorTitle="基準日（年）" error="整数で入力してください" imeMode="off" sqref="I34:J34">
      <formula1>1</formula1>
    </dataValidation>
    <dataValidation allowBlank="1" imeMode="on" sqref="N18:Y18 N22:Y25"/>
    <dataValidation type="whole" operator="greaterThanOrEqual" allowBlank="1" showErrorMessage="1" errorTitle="年" error="年を入力してください" imeMode="off" sqref="D13:E13">
      <formula1>22</formula1>
    </dataValidation>
    <dataValidation type="whole" allowBlank="1" showErrorMessage="1" errorTitle="月" error="月を入力してください" imeMode="off" sqref="G13:H13">
      <formula1>1</formula1>
      <formula2>12</formula2>
    </dataValidation>
    <dataValidation type="whole" allowBlank="1" showErrorMessage="1" errorTitle="日" error="日を入力してください" imeMode="off" sqref="J13:K13">
      <formula1>1</formula1>
      <formula2>31</formula2>
    </dataValidation>
    <dataValidation type="whole" operator="greaterThanOrEqual" allowBlank="1" showInputMessage="1" showErrorMessage="1" promptTitle="更新回数" prompt="更新回数を入力してください。" errorTitle="許可番号（年度）" error="許可年度を整数で入力してください" imeMode="off" sqref="S16">
      <formula1>1</formula1>
    </dataValidation>
    <dataValidation type="whole" operator="greaterThanOrEqual" allowBlank="1" showErrorMessage="1" errorTitle="許可番号" error="許可番号を整数で入力してください" imeMode="off" sqref="V16:X16">
      <formula1>1</formula1>
    </dataValidation>
    <dataValidation type="whole" operator="greaterThanOrEqual" allowBlank="1" showErrorMessage="1" errorTitle="届出年月日" error="届出年を和暦で入力してください" imeMode="off" sqref="D13:E13">
      <formula1>22</formula1>
    </dataValidation>
    <dataValidation type="whole" allowBlank="1" showErrorMessage="1" errorTitle="届出年月日" error="届出月を入力してください" imeMode="off" sqref="G13:H13">
      <formula1>1</formula1>
      <formula2>12</formula2>
    </dataValidation>
    <dataValidation type="whole" allowBlank="1" showErrorMessage="1" errorTitle="届出日" error="届出日を入力してください" imeMode="off" sqref="J13:K13">
      <formula1>1</formula1>
      <formula2>31</formula2>
    </dataValidation>
    <dataValidation allowBlank="1" promptTitle="許可区分" prompt="リストから選択してください" errorTitle="入力できません" error="リストから選択してください" sqref="R16"/>
    <dataValidation allowBlank="1" showInputMessage="1" showErrorMessage="1" promptTitle="供託所名" prompt="供託所名を入力してください" errorTitle="供託所名" error="リストから選択してください" sqref="B91:H93 B108:F109 B99:D101"/>
  </dataValidations>
  <printOptions horizontalCentered="1"/>
  <pageMargins left="0.4921259842519685" right="0.4921259842519685" top="0.5905511811023623" bottom="0.5905511811023623" header="0" footer="0"/>
  <pageSetup fitToHeight="0" horizontalDpi="600" verticalDpi="600" orientation="portrait" paperSize="9" scale="91" r:id="rId1"/>
  <rowBreaks count="2" manualBreakCount="2">
    <brk id="49" max="24" man="1"/>
    <brk id="90" max="2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中国地方整備局</dc:creator>
  <cp:keywords/>
  <dc:description/>
  <cp:lastModifiedBy>中国地方整備局</cp:lastModifiedBy>
  <dcterms:created xsi:type="dcterms:W3CDTF">2012-09-19T06:25:40Z</dcterms:created>
  <dcterms:modified xsi:type="dcterms:W3CDTF">2012-09-19T06:25:52Z</dcterms:modified>
  <cp:category/>
  <cp:version/>
  <cp:contentType/>
  <cp:contentStatus/>
</cp:coreProperties>
</file>